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TONE SPOUT" sheetId="1" r:id="rId1"/>
    <sheet name="TAP" sheetId="2" r:id="rId2"/>
    <sheet name="TUBE WELL" sheetId="3" r:id="rId3"/>
  </sheets>
  <definedNames/>
  <calcPr fullCalcOnLoad="1"/>
</workbook>
</file>

<file path=xl/sharedStrings.xml><?xml version="1.0" encoding="utf-8"?>
<sst xmlns="http://schemas.openxmlformats.org/spreadsheetml/2006/main" count="401" uniqueCount="222">
  <si>
    <t>LABORATORY ANALYSIS RESULTS OF STONE SPOUTS WATER SAMPLES</t>
  </si>
  <si>
    <t>Sample</t>
  </si>
  <si>
    <t>Location</t>
  </si>
  <si>
    <t>pH</t>
  </si>
  <si>
    <t>Total Coliform Count</t>
  </si>
  <si>
    <t>Maru hiti</t>
  </si>
  <si>
    <t>Maru</t>
  </si>
  <si>
    <t>&gt;300</t>
  </si>
  <si>
    <t>Kohiti</t>
  </si>
  <si>
    <t>Jaisidewal</t>
  </si>
  <si>
    <t>Vanjha hiti</t>
  </si>
  <si>
    <t>Bhindio hiti</t>
  </si>
  <si>
    <t>Bhimsensthan</t>
  </si>
  <si>
    <t>Chasan hiti</t>
  </si>
  <si>
    <t>Chasando,maru</t>
  </si>
  <si>
    <t>Dhunge dhara</t>
  </si>
  <si>
    <t>Dhoka tole,maru</t>
  </si>
  <si>
    <t>Tulsi dhara</t>
  </si>
  <si>
    <t>Dallu</t>
  </si>
  <si>
    <t>Chhahare dhara</t>
  </si>
  <si>
    <t>Bhatbhateni</t>
  </si>
  <si>
    <t>Gyaneswor</t>
  </si>
  <si>
    <t>Tadha Hiti 1</t>
  </si>
  <si>
    <t>Dhalko</t>
  </si>
  <si>
    <t>Tadha Hiti 2</t>
  </si>
  <si>
    <t>Kapoor Dhara 1</t>
  </si>
  <si>
    <t>Kapoor Dhara 2</t>
  </si>
  <si>
    <t>Lainchaur</t>
  </si>
  <si>
    <t>Gahiti 1</t>
  </si>
  <si>
    <t>Gahiti 2</t>
  </si>
  <si>
    <t>New baneswor</t>
  </si>
  <si>
    <t>&gt;300.</t>
  </si>
  <si>
    <t>Angat Dhara</t>
  </si>
  <si>
    <t>Boudha</t>
  </si>
  <si>
    <t>Ram Hiti</t>
  </si>
  <si>
    <t>Pinas Dhara</t>
  </si>
  <si>
    <t xml:space="preserve">Butha hiti </t>
  </si>
  <si>
    <t>Banashthali</t>
  </si>
  <si>
    <t>Gahiti</t>
  </si>
  <si>
    <t>Tamsipakha</t>
  </si>
  <si>
    <t>Erahiti</t>
  </si>
  <si>
    <t>Swayambhu</t>
  </si>
  <si>
    <t>Gairi dhara</t>
  </si>
  <si>
    <t>Chabahil</t>
  </si>
  <si>
    <t>Lagan tole</t>
  </si>
  <si>
    <t>Bhedasingh</t>
  </si>
  <si>
    <t>Yangal</t>
  </si>
  <si>
    <t>Ikubahal</t>
  </si>
  <si>
    <t>Ombahal</t>
  </si>
  <si>
    <t>Basantapur</t>
  </si>
  <si>
    <t>Thapathali</t>
  </si>
  <si>
    <t>Sinamangal</t>
  </si>
  <si>
    <t>Teku</t>
  </si>
  <si>
    <t>Kalimati</t>
  </si>
  <si>
    <t>Mazipat</t>
  </si>
  <si>
    <t>Putalisadak</t>
  </si>
  <si>
    <t>LABORATORY ANALYSIS RESULTS OF TAP WATER SAMPLES</t>
  </si>
  <si>
    <t>TP01</t>
  </si>
  <si>
    <t>TP02</t>
  </si>
  <si>
    <t>TP03</t>
  </si>
  <si>
    <t>TP04</t>
  </si>
  <si>
    <t>TP05</t>
  </si>
  <si>
    <t>TP06</t>
  </si>
  <si>
    <t>TP07</t>
  </si>
  <si>
    <t>TP08</t>
  </si>
  <si>
    <t>TP09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</si>
  <si>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</si>
  <si>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</si>
  <si>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</si>
  <si>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</si>
  <si>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</si>
  <si>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</si>
  <si>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</si>
  <si>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</si>
  <si>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</si>
  <si>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</si>
  <si>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</si>
  <si>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</si>
  <si>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</si>
  <si>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</si>
  <si>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</si>
  <si>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</si>
  <si>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</si>
  <si>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</si>
  <si>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</si>
  <si>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</si>
  <si>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</si>
  <si>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</si>
  <si>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TP32</t>
  </si>
  <si>
    <t>TP33</t>
  </si>
  <si>
    <t>TP34</t>
  </si>
  <si>
    <t>TP35</t>
  </si>
  <si>
    <t>TP36</t>
  </si>
  <si>
    <t>TP37</t>
  </si>
  <si>
    <t>TP38</t>
  </si>
  <si>
    <t>Chikanmugal</t>
  </si>
  <si>
    <t>Jyatha</t>
  </si>
  <si>
    <t>Marudhoka</t>
  </si>
  <si>
    <t>Lagan, Nyapacho</t>
  </si>
  <si>
    <t>Ghattekulo</t>
  </si>
  <si>
    <t>Matidevi</t>
  </si>
  <si>
    <t>Purano Baneswor</t>
  </si>
  <si>
    <t>Minbhawan</t>
  </si>
  <si>
    <t>Lab Code</t>
  </si>
  <si>
    <t>SS01</t>
  </si>
  <si>
    <t>SS02</t>
  </si>
  <si>
    <t>SS03</t>
  </si>
  <si>
    <t>SS04</t>
  </si>
  <si>
    <t>SS05</t>
  </si>
  <si>
    <t>SS06</t>
  </si>
  <si>
    <t>SS07</t>
  </si>
  <si>
    <t>SS08</t>
  </si>
  <si>
    <t>SS09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</si>
  <si>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</si>
  <si>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</si>
  <si>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</si>
  <si>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</si>
  <si>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</si>
  <si>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</si>
  <si>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</si>
  <si>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</si>
  <si>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</si>
  <si>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</si>
  <si>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SS20</t>
  </si>
  <si>
    <t>SS21</t>
  </si>
  <si>
    <t>SS22</t>
  </si>
  <si>
    <t>SS23</t>
  </si>
  <si>
    <t>SS24</t>
  </si>
  <si>
    <t>SS25</t>
  </si>
  <si>
    <t>SS26</t>
  </si>
  <si>
    <t>SS27</t>
  </si>
  <si>
    <t>SS28</t>
  </si>
  <si>
    <t>SS29</t>
  </si>
  <si>
    <t>SS30</t>
  </si>
  <si>
    <t>SS31</t>
  </si>
  <si>
    <t>SS32</t>
  </si>
  <si>
    <t>SS33</t>
  </si>
  <si>
    <t>SS34</t>
  </si>
  <si>
    <t>SS35</t>
  </si>
  <si>
    <t>SS36</t>
  </si>
  <si>
    <t>SS37</t>
  </si>
  <si>
    <t>SS38</t>
  </si>
  <si>
    <t>Dhobidhara</t>
  </si>
  <si>
    <t>Kapoordhara</t>
  </si>
  <si>
    <t>Panipokhari</t>
  </si>
  <si>
    <t>Tushal</t>
  </si>
  <si>
    <t>Baneswor Height</t>
  </si>
  <si>
    <t>Jayabageswori</t>
  </si>
  <si>
    <t>Jyabahal</t>
  </si>
  <si>
    <t>Lainchour</t>
  </si>
  <si>
    <t>Nardevi</t>
  </si>
  <si>
    <t>Maharajgung</t>
  </si>
  <si>
    <t>Chhetrapati</t>
  </si>
  <si>
    <t>Kuleshwore</t>
  </si>
  <si>
    <t>Tahachal</t>
  </si>
  <si>
    <t>Thamel</t>
  </si>
  <si>
    <t>Bhotebahal</t>
  </si>
  <si>
    <t>Lagan Tole</t>
  </si>
  <si>
    <t>LABORATORY ANALYSIS RESULTS OF TUBE WELL WATER SAMPLES</t>
  </si>
  <si>
    <t>TW01</t>
  </si>
  <si>
    <t>TW02</t>
  </si>
  <si>
    <t>TW03</t>
  </si>
  <si>
    <t>TW04</t>
  </si>
  <si>
    <t>TW05</t>
  </si>
  <si>
    <t>TW06</t>
  </si>
  <si>
    <t>TW07</t>
  </si>
  <si>
    <t>TW08</t>
  </si>
  <si>
    <t>TW09</t>
  </si>
  <si>
    <t>TW10</t>
  </si>
  <si>
    <t>TW11</t>
  </si>
  <si>
    <t>TW12</t>
  </si>
  <si>
    <t>TW13</t>
  </si>
  <si>
    <t>TW14</t>
  </si>
  <si>
    <t>TW15</t>
  </si>
  <si>
    <t>TW16</t>
  </si>
  <si>
    <t>TW17</t>
  </si>
  <si>
    <t>TW18</t>
  </si>
  <si>
    <t>TW19</t>
  </si>
  <si>
    <t>TW20</t>
  </si>
  <si>
    <t>TW21</t>
  </si>
  <si>
    <t>TW22</t>
  </si>
  <si>
    <t>TW23</t>
  </si>
  <si>
    <t xml:space="preserve">TW24 </t>
  </si>
  <si>
    <t>TW25</t>
  </si>
  <si>
    <t>TW26</t>
  </si>
  <si>
    <t>TW27</t>
  </si>
  <si>
    <t>TW28</t>
  </si>
  <si>
    <t>TW29</t>
  </si>
  <si>
    <t>TW30</t>
  </si>
  <si>
    <t>TW31</t>
  </si>
  <si>
    <t>TW32</t>
  </si>
  <si>
    <t>TW33</t>
  </si>
  <si>
    <t>TW34</t>
  </si>
  <si>
    <t>TW35</t>
  </si>
  <si>
    <t>TW36</t>
  </si>
  <si>
    <t>TW37</t>
  </si>
  <si>
    <t>TW38</t>
  </si>
  <si>
    <t>New Baneswor</t>
  </si>
  <si>
    <t>New Road</t>
  </si>
  <si>
    <t>Makhan</t>
  </si>
  <si>
    <t>Hadi Gaun</t>
  </si>
  <si>
    <t xml:space="preserve"> Panipokhari</t>
  </si>
  <si>
    <t xml:space="preserve">Bhedasingh </t>
  </si>
  <si>
    <t>Dhobidhara 2</t>
  </si>
  <si>
    <t>Dhobidhara 1</t>
  </si>
  <si>
    <r>
      <t xml:space="preserve">Temperature ( 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C)</t>
    </r>
  </si>
  <si>
    <r>
      <t>Conductivity 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s/cm)</t>
    </r>
  </si>
  <si>
    <t>Turbidity (NTU)</t>
  </si>
  <si>
    <t>Hardness (mg/L)</t>
  </si>
  <si>
    <t>Chloride (mg/L)</t>
  </si>
  <si>
    <t>Iron (mg/L)</t>
  </si>
  <si>
    <t>Ammonia (mg/L)</t>
  </si>
  <si>
    <t>Nitrate (mg/L)</t>
  </si>
  <si>
    <t>Arsenic (mg/L)</t>
  </si>
  <si>
    <t>Appendix 8</t>
  </si>
  <si>
    <t>&gt;3</t>
  </si>
  <si>
    <t>&gt;50</t>
  </si>
  <si>
    <t>Appendix 6</t>
  </si>
  <si>
    <t>APPENDIX 7</t>
  </si>
  <si>
    <t>vii</t>
  </si>
  <si>
    <t>ix</t>
  </si>
  <si>
    <t>viii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</si>
</sst>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64" fontId="2" fillId="0" borderId="10" xfId="42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 horizontal="right"/>
    </xf>
    <xf numFmtId="2" fontId="2" fillId="0" borderId="10" xfId="42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0" borderId="10" xfId="42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5" fontId="2" fillId="0" borderId="10" xfId="42" applyNumberFormat="1" applyFont="1" applyBorder="1" applyAlignment="1">
      <alignment horizontal="right"/>
    </xf>
    <xf numFmtId="0" fontId="0" fillId="0" borderId="0" xfId="0" applyAlignment="1">
      <alignment horizontal="center"/>
    </xf>
    <xf numFmtId="165" fontId="2" fillId="0" borderId="10" xfId="0" applyNumberFormat="1" applyFont="1" applyBorder="1" applyAlignment="1">
      <alignment horizontal="right"/>
    </xf>
    <xf numFmtId="165" fontId="2" fillId="0" borderId="1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75" zoomScalePageLayoutView="0" workbookViewId="0" topLeftCell="A33">
      <selection activeCell="K42" sqref="K42"/>
    </sheetView>
  </sheetViews>
  <sheetFormatPr defaultColWidth="9.140625" defaultRowHeight="12.75"/>
  <cols>
    <col min="1" max="1" width="5.421875" style="0" customWidth="1"/>
    <col min="2" max="2" width="24.140625" style="0" bestFit="1" customWidth="1"/>
    <col min="3" max="3" width="16.28125" style="0" bestFit="1" customWidth="1"/>
    <col min="4" max="4" width="12.8515625" style="0" bestFit="1" customWidth="1"/>
    <col min="5" max="5" width="5.57421875" style="0" bestFit="1" customWidth="1"/>
    <col min="6" max="6" width="12.28125" style="0" bestFit="1" customWidth="1"/>
    <col min="8" max="8" width="9.421875" style="0" bestFit="1" customWidth="1"/>
    <col min="9" max="9" width="8.8515625" style="0" bestFit="1" customWidth="1"/>
    <col min="10" max="10" width="6.57421875" style="0" bestFit="1" customWidth="1"/>
    <col min="11" max="11" width="9.8515625" style="0" bestFit="1" customWidth="1"/>
    <col min="12" max="12" width="7.140625" style="0" bestFit="1" customWidth="1"/>
    <col min="13" max="13" width="7.8515625" style="0" bestFit="1" customWidth="1"/>
    <col min="14" max="14" width="20.140625" style="0" bestFit="1" customWidth="1"/>
  </cols>
  <sheetData>
    <row r="1" spans="1:14" ht="17.25">
      <c r="A1" s="38" t="s">
        <v>218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3" customFormat="1" ht="17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5.5" customHeight="1">
      <c r="A3" s="14" t="s">
        <v>103</v>
      </c>
      <c r="B3" s="29" t="s">
        <v>1</v>
      </c>
      <c r="C3" s="29" t="s">
        <v>2</v>
      </c>
      <c r="D3" s="29" t="s">
        <v>205</v>
      </c>
      <c r="E3" s="29" t="s">
        <v>3</v>
      </c>
      <c r="F3" s="29" t="s">
        <v>206</v>
      </c>
      <c r="G3" s="29" t="s">
        <v>207</v>
      </c>
      <c r="H3" s="29" t="s">
        <v>208</v>
      </c>
      <c r="I3" s="29" t="s">
        <v>209</v>
      </c>
      <c r="J3" s="29" t="s">
        <v>210</v>
      </c>
      <c r="K3" s="29" t="s">
        <v>211</v>
      </c>
      <c r="L3" s="29" t="s">
        <v>212</v>
      </c>
      <c r="M3" s="29" t="s">
        <v>213</v>
      </c>
      <c r="N3" s="29" t="s">
        <v>4</v>
      </c>
    </row>
    <row r="4" spans="1:14" ht="12.75">
      <c r="A4" s="15" t="s">
        <v>104</v>
      </c>
      <c r="B4" s="16" t="s">
        <v>5</v>
      </c>
      <c r="C4" s="16" t="s">
        <v>6</v>
      </c>
      <c r="D4" s="33">
        <v>29.3</v>
      </c>
      <c r="E4" s="18">
        <v>6.5</v>
      </c>
      <c r="F4" s="33">
        <v>511</v>
      </c>
      <c r="G4" s="33">
        <v>0</v>
      </c>
      <c r="H4" s="33">
        <v>124</v>
      </c>
      <c r="I4" s="33">
        <v>52.5</v>
      </c>
      <c r="J4" s="19">
        <v>0.14</v>
      </c>
      <c r="K4" s="34">
        <v>3</v>
      </c>
      <c r="L4" s="33">
        <v>15</v>
      </c>
      <c r="M4" s="17">
        <v>0.01</v>
      </c>
      <c r="N4" s="21" t="s">
        <v>7</v>
      </c>
    </row>
    <row r="5" spans="1:14" ht="12.75">
      <c r="A5" s="15" t="s">
        <v>105</v>
      </c>
      <c r="B5" s="16" t="s">
        <v>8</v>
      </c>
      <c r="C5" s="16" t="s">
        <v>9</v>
      </c>
      <c r="D5" s="33">
        <v>24.8</v>
      </c>
      <c r="E5" s="18">
        <v>6.5</v>
      </c>
      <c r="F5" s="33">
        <v>759</v>
      </c>
      <c r="G5" s="33">
        <v>0</v>
      </c>
      <c r="H5" s="33">
        <v>170</v>
      </c>
      <c r="I5" s="33">
        <v>99.4</v>
      </c>
      <c r="J5" s="19">
        <v>0.14</v>
      </c>
      <c r="K5" s="34" t="s">
        <v>215</v>
      </c>
      <c r="L5" s="33">
        <v>8</v>
      </c>
      <c r="M5" s="17">
        <v>0.01</v>
      </c>
      <c r="N5" s="21" t="s">
        <v>7</v>
      </c>
    </row>
    <row r="6" spans="1:14" ht="12.75">
      <c r="A6" s="15" t="s">
        <v>106</v>
      </c>
      <c r="B6" s="16" t="s">
        <v>10</v>
      </c>
      <c r="C6" s="16" t="s">
        <v>6</v>
      </c>
      <c r="D6" s="33">
        <v>25.6</v>
      </c>
      <c r="E6" s="18">
        <v>6.6</v>
      </c>
      <c r="F6" s="33">
        <v>631</v>
      </c>
      <c r="G6" s="33">
        <v>0</v>
      </c>
      <c r="H6" s="33">
        <v>142</v>
      </c>
      <c r="I6" s="33">
        <v>72.42</v>
      </c>
      <c r="J6" s="19">
        <v>0</v>
      </c>
      <c r="K6" s="34">
        <v>0.1</v>
      </c>
      <c r="L6" s="33">
        <v>15</v>
      </c>
      <c r="M6" s="17">
        <v>0.01</v>
      </c>
      <c r="N6" s="21" t="s">
        <v>7</v>
      </c>
    </row>
    <row r="7" spans="1:14" ht="12.75">
      <c r="A7" s="15" t="s">
        <v>107</v>
      </c>
      <c r="B7" s="16" t="s">
        <v>11</v>
      </c>
      <c r="C7" s="16" t="s">
        <v>12</v>
      </c>
      <c r="D7" s="33">
        <v>24.9</v>
      </c>
      <c r="E7" s="18">
        <v>6.8</v>
      </c>
      <c r="F7" s="33">
        <v>699</v>
      </c>
      <c r="G7" s="33">
        <v>0</v>
      </c>
      <c r="H7" s="33">
        <v>140</v>
      </c>
      <c r="I7" s="33">
        <v>78.1</v>
      </c>
      <c r="J7" s="19">
        <v>0</v>
      </c>
      <c r="K7" s="34">
        <v>2</v>
      </c>
      <c r="L7" s="33">
        <v>9</v>
      </c>
      <c r="M7" s="17">
        <v>0.01</v>
      </c>
      <c r="N7" s="21" t="s">
        <v>7</v>
      </c>
    </row>
    <row r="8" spans="1:14" ht="12.75">
      <c r="A8" s="15" t="s">
        <v>108</v>
      </c>
      <c r="B8" s="16" t="s">
        <v>13</v>
      </c>
      <c r="C8" s="16" t="s">
        <v>14</v>
      </c>
      <c r="D8" s="33">
        <v>27.2</v>
      </c>
      <c r="E8" s="18">
        <v>6.3</v>
      </c>
      <c r="F8" s="33">
        <v>685</v>
      </c>
      <c r="G8" s="33">
        <v>0.8</v>
      </c>
      <c r="H8" s="33">
        <v>184</v>
      </c>
      <c r="I8" s="33">
        <v>99.4</v>
      </c>
      <c r="J8" s="19">
        <v>0.59</v>
      </c>
      <c r="K8" s="34">
        <v>0</v>
      </c>
      <c r="L8" s="33">
        <v>14</v>
      </c>
      <c r="M8" s="17">
        <v>0.01</v>
      </c>
      <c r="N8" s="21" t="s">
        <v>7</v>
      </c>
    </row>
    <row r="9" spans="1:14" ht="12.75">
      <c r="A9" s="15" t="s">
        <v>109</v>
      </c>
      <c r="B9" s="16" t="s">
        <v>15</v>
      </c>
      <c r="C9" s="16" t="s">
        <v>16</v>
      </c>
      <c r="D9" s="33">
        <v>26.5</v>
      </c>
      <c r="E9" s="18">
        <v>6.6</v>
      </c>
      <c r="F9" s="33">
        <v>879</v>
      </c>
      <c r="G9" s="33">
        <v>3.2</v>
      </c>
      <c r="H9" s="33">
        <v>232</v>
      </c>
      <c r="I9" s="33">
        <v>230</v>
      </c>
      <c r="J9" s="19">
        <v>0.44</v>
      </c>
      <c r="K9" s="34">
        <v>0.2</v>
      </c>
      <c r="L9" s="33">
        <v>11</v>
      </c>
      <c r="M9" s="17">
        <v>0.01</v>
      </c>
      <c r="N9" s="21" t="s">
        <v>7</v>
      </c>
    </row>
    <row r="10" spans="1:14" ht="12.75">
      <c r="A10" s="15" t="s">
        <v>110</v>
      </c>
      <c r="B10" s="16" t="s">
        <v>17</v>
      </c>
      <c r="C10" s="16" t="s">
        <v>18</v>
      </c>
      <c r="D10" s="33">
        <v>30.2</v>
      </c>
      <c r="E10" s="18">
        <v>6.9</v>
      </c>
      <c r="F10" s="33">
        <v>378</v>
      </c>
      <c r="G10" s="33">
        <v>0.4</v>
      </c>
      <c r="H10" s="33">
        <v>150</v>
      </c>
      <c r="I10" s="33">
        <v>56.8</v>
      </c>
      <c r="J10" s="19">
        <v>0</v>
      </c>
      <c r="K10" s="34">
        <v>0.1</v>
      </c>
      <c r="L10" s="33">
        <v>5</v>
      </c>
      <c r="M10" s="20">
        <v>0</v>
      </c>
      <c r="N10" s="21" t="s">
        <v>7</v>
      </c>
    </row>
    <row r="11" spans="1:14" ht="12.75">
      <c r="A11" s="15" t="s">
        <v>111</v>
      </c>
      <c r="B11" s="16" t="s">
        <v>19</v>
      </c>
      <c r="C11" s="16" t="s">
        <v>18</v>
      </c>
      <c r="D11" s="33">
        <v>29.6</v>
      </c>
      <c r="E11" s="18">
        <v>6.6</v>
      </c>
      <c r="F11" s="33">
        <v>503</v>
      </c>
      <c r="G11" s="33">
        <v>0</v>
      </c>
      <c r="H11" s="33">
        <v>182</v>
      </c>
      <c r="I11" s="33">
        <v>83.78</v>
      </c>
      <c r="J11" s="19">
        <v>0</v>
      </c>
      <c r="K11" s="34">
        <v>0.1</v>
      </c>
      <c r="L11" s="33">
        <v>8</v>
      </c>
      <c r="M11" s="20">
        <v>0</v>
      </c>
      <c r="N11" s="21">
        <v>150</v>
      </c>
    </row>
    <row r="12" spans="1:14" ht="12.75">
      <c r="A12" s="15" t="s">
        <v>112</v>
      </c>
      <c r="B12" s="16" t="s">
        <v>15</v>
      </c>
      <c r="C12" s="16" t="s">
        <v>20</v>
      </c>
      <c r="D12" s="33">
        <v>28.1</v>
      </c>
      <c r="E12" s="18">
        <v>6.3</v>
      </c>
      <c r="F12" s="33">
        <v>392</v>
      </c>
      <c r="G12" s="33">
        <v>0</v>
      </c>
      <c r="H12" s="33">
        <v>146</v>
      </c>
      <c r="I12" s="33">
        <v>53.96</v>
      </c>
      <c r="J12" s="19">
        <v>0</v>
      </c>
      <c r="K12" s="34">
        <v>0.4</v>
      </c>
      <c r="L12" s="33">
        <v>15</v>
      </c>
      <c r="M12" s="20">
        <v>0</v>
      </c>
      <c r="N12" s="21">
        <v>150</v>
      </c>
    </row>
    <row r="13" spans="1:14" ht="12.75">
      <c r="A13" s="15" t="s">
        <v>113</v>
      </c>
      <c r="B13" s="16" t="s">
        <v>15</v>
      </c>
      <c r="C13" s="16" t="s">
        <v>21</v>
      </c>
      <c r="D13" s="33">
        <v>26.4</v>
      </c>
      <c r="E13" s="18">
        <v>6.4</v>
      </c>
      <c r="F13" s="33">
        <v>369</v>
      </c>
      <c r="G13" s="33">
        <v>0</v>
      </c>
      <c r="H13" s="33">
        <v>140</v>
      </c>
      <c r="I13" s="33">
        <v>58.2</v>
      </c>
      <c r="J13" s="19">
        <v>0</v>
      </c>
      <c r="K13" s="34">
        <v>0</v>
      </c>
      <c r="L13" s="33">
        <v>15</v>
      </c>
      <c r="M13" s="20">
        <v>0</v>
      </c>
      <c r="N13" s="21">
        <v>111</v>
      </c>
    </row>
    <row r="14" spans="1:14" ht="12.75">
      <c r="A14" s="15" t="s">
        <v>114</v>
      </c>
      <c r="B14" s="16" t="s">
        <v>204</v>
      </c>
      <c r="C14" s="16" t="s">
        <v>142</v>
      </c>
      <c r="D14" s="33">
        <v>26.7</v>
      </c>
      <c r="E14" s="18">
        <v>6.7</v>
      </c>
      <c r="F14" s="33">
        <v>714</v>
      </c>
      <c r="G14" s="33">
        <v>0</v>
      </c>
      <c r="H14" s="33">
        <v>230</v>
      </c>
      <c r="I14" s="33">
        <v>110.7</v>
      </c>
      <c r="J14" s="19">
        <v>0</v>
      </c>
      <c r="K14" s="34">
        <v>2</v>
      </c>
      <c r="L14" s="33">
        <v>30</v>
      </c>
      <c r="M14" s="20">
        <v>0</v>
      </c>
      <c r="N14" s="21" t="s">
        <v>7</v>
      </c>
    </row>
    <row r="15" spans="1:14" ht="12.75">
      <c r="A15" s="15" t="s">
        <v>115</v>
      </c>
      <c r="B15" s="16" t="s">
        <v>203</v>
      </c>
      <c r="C15" s="16" t="s">
        <v>142</v>
      </c>
      <c r="D15" s="33">
        <v>26.7</v>
      </c>
      <c r="E15" s="18">
        <v>6.8</v>
      </c>
      <c r="F15" s="33">
        <v>651</v>
      </c>
      <c r="G15" s="33">
        <v>0</v>
      </c>
      <c r="H15" s="33">
        <v>276</v>
      </c>
      <c r="I15" s="33">
        <v>82.36</v>
      </c>
      <c r="J15" s="19">
        <v>0.447</v>
      </c>
      <c r="K15" s="34">
        <v>1.5</v>
      </c>
      <c r="L15" s="33">
        <v>25</v>
      </c>
      <c r="M15" s="20">
        <v>0</v>
      </c>
      <c r="N15" s="21" t="s">
        <v>7</v>
      </c>
    </row>
    <row r="16" spans="1:14" ht="12.75">
      <c r="A16" s="15" t="s">
        <v>116</v>
      </c>
      <c r="B16" s="16" t="s">
        <v>22</v>
      </c>
      <c r="C16" s="16" t="s">
        <v>23</v>
      </c>
      <c r="D16" s="33">
        <v>29.3</v>
      </c>
      <c r="E16" s="18">
        <v>7.5</v>
      </c>
      <c r="F16" s="33">
        <v>365</v>
      </c>
      <c r="G16" s="33">
        <v>0</v>
      </c>
      <c r="H16" s="33">
        <v>152</v>
      </c>
      <c r="I16" s="33">
        <v>51.12</v>
      </c>
      <c r="J16" s="19">
        <v>2.5</v>
      </c>
      <c r="K16" s="34">
        <v>0.1</v>
      </c>
      <c r="L16" s="33">
        <v>1</v>
      </c>
      <c r="M16" s="20">
        <v>0</v>
      </c>
      <c r="N16" s="21" t="s">
        <v>7</v>
      </c>
    </row>
    <row r="17" spans="1:14" ht="12.75">
      <c r="A17" s="15" t="s">
        <v>117</v>
      </c>
      <c r="B17" s="16" t="s">
        <v>24</v>
      </c>
      <c r="C17" s="16" t="s">
        <v>23</v>
      </c>
      <c r="D17" s="33">
        <v>29.2</v>
      </c>
      <c r="E17" s="18">
        <v>8.2</v>
      </c>
      <c r="F17" s="33">
        <v>640</v>
      </c>
      <c r="G17" s="33">
        <v>0</v>
      </c>
      <c r="H17" s="33">
        <v>304</v>
      </c>
      <c r="I17" s="33">
        <v>90.88</v>
      </c>
      <c r="J17" s="19">
        <v>0</v>
      </c>
      <c r="K17" s="34">
        <v>0</v>
      </c>
      <c r="L17" s="33">
        <v>8</v>
      </c>
      <c r="M17" s="20">
        <v>0</v>
      </c>
      <c r="N17" s="21" t="s">
        <v>7</v>
      </c>
    </row>
    <row r="18" spans="1:14" ht="12.75">
      <c r="A18" s="15" t="s">
        <v>118</v>
      </c>
      <c r="B18" s="16" t="s">
        <v>25</v>
      </c>
      <c r="C18" s="16" t="s">
        <v>143</v>
      </c>
      <c r="D18" s="33">
        <v>28.4</v>
      </c>
      <c r="E18" s="18">
        <v>6.5</v>
      </c>
      <c r="F18" s="33">
        <v>163</v>
      </c>
      <c r="G18" s="33">
        <v>0</v>
      </c>
      <c r="H18" s="33">
        <f>2.2*20</f>
        <v>44</v>
      </c>
      <c r="I18" s="33">
        <v>14.2</v>
      </c>
      <c r="J18" s="19">
        <v>0.14</v>
      </c>
      <c r="K18" s="34">
        <v>0</v>
      </c>
      <c r="L18" s="33">
        <v>2</v>
      </c>
      <c r="M18" s="20">
        <v>0</v>
      </c>
      <c r="N18" s="21">
        <v>180</v>
      </c>
    </row>
    <row r="19" spans="1:14" ht="12.75">
      <c r="A19" s="15" t="s">
        <v>119</v>
      </c>
      <c r="B19" s="16" t="s">
        <v>26</v>
      </c>
      <c r="C19" s="16" t="s">
        <v>143</v>
      </c>
      <c r="D19" s="33">
        <v>28.3</v>
      </c>
      <c r="E19" s="18">
        <v>6.6</v>
      </c>
      <c r="F19" s="33">
        <v>160</v>
      </c>
      <c r="G19" s="33">
        <v>0</v>
      </c>
      <c r="H19" s="33">
        <f>3.4*20</f>
        <v>68</v>
      </c>
      <c r="I19" s="33">
        <f>0.8*14.2</f>
        <v>11.36</v>
      </c>
      <c r="J19" s="19">
        <v>0</v>
      </c>
      <c r="K19" s="34">
        <v>0</v>
      </c>
      <c r="L19" s="33">
        <v>2</v>
      </c>
      <c r="M19" s="20">
        <v>0</v>
      </c>
      <c r="N19" s="21">
        <v>205</v>
      </c>
    </row>
    <row r="20" spans="1:14" ht="12.75">
      <c r="A20" s="15" t="s">
        <v>120</v>
      </c>
      <c r="B20" s="16" t="s">
        <v>15</v>
      </c>
      <c r="C20" s="16" t="s">
        <v>144</v>
      </c>
      <c r="D20" s="33">
        <v>28.2</v>
      </c>
      <c r="E20" s="18">
        <v>6.9</v>
      </c>
      <c r="F20" s="33">
        <v>159</v>
      </c>
      <c r="G20" s="33">
        <v>0.4</v>
      </c>
      <c r="H20" s="33">
        <f>2.7*20</f>
        <v>54</v>
      </c>
      <c r="I20" s="33">
        <f>1.1*14.2</f>
        <v>15.620000000000001</v>
      </c>
      <c r="J20" s="19">
        <v>0</v>
      </c>
      <c r="K20" s="34">
        <v>0</v>
      </c>
      <c r="L20" s="33">
        <v>8</v>
      </c>
      <c r="M20" s="17">
        <v>0.01</v>
      </c>
      <c r="N20" s="21">
        <v>5</v>
      </c>
    </row>
    <row r="21" spans="1:14" ht="12.75">
      <c r="A21" s="15" t="s">
        <v>121</v>
      </c>
      <c r="B21" s="16" t="s">
        <v>15</v>
      </c>
      <c r="C21" s="22" t="s">
        <v>30</v>
      </c>
      <c r="D21" s="33">
        <v>27.3</v>
      </c>
      <c r="E21" s="23">
        <v>6.4</v>
      </c>
      <c r="F21" s="33">
        <v>373</v>
      </c>
      <c r="G21" s="33">
        <v>0</v>
      </c>
      <c r="H21" s="33">
        <v>148</v>
      </c>
      <c r="I21" s="33">
        <v>45.4</v>
      </c>
      <c r="J21" s="24">
        <v>0.14</v>
      </c>
      <c r="K21" s="33">
        <v>0.1</v>
      </c>
      <c r="L21" s="33">
        <v>28</v>
      </c>
      <c r="M21" s="20">
        <v>0</v>
      </c>
      <c r="N21" s="21" t="s">
        <v>7</v>
      </c>
    </row>
    <row r="22" spans="1:14" ht="12.75">
      <c r="A22" s="15" t="s">
        <v>122</v>
      </c>
      <c r="B22" s="16" t="s">
        <v>15</v>
      </c>
      <c r="C22" s="22" t="s">
        <v>27</v>
      </c>
      <c r="D22" s="33">
        <v>27.9</v>
      </c>
      <c r="E22" s="23">
        <v>7.9</v>
      </c>
      <c r="F22" s="33">
        <v>247</v>
      </c>
      <c r="G22" s="33">
        <v>0</v>
      </c>
      <c r="H22" s="33">
        <v>110</v>
      </c>
      <c r="I22" s="33">
        <v>25.56</v>
      </c>
      <c r="J22" s="19">
        <v>0</v>
      </c>
      <c r="K22" s="34">
        <v>0</v>
      </c>
      <c r="L22" s="33">
        <v>15</v>
      </c>
      <c r="M22" s="20">
        <v>0</v>
      </c>
      <c r="N22" s="21" t="s">
        <v>7</v>
      </c>
    </row>
    <row r="23" spans="1:14" ht="12.75">
      <c r="A23" s="15" t="s">
        <v>123</v>
      </c>
      <c r="B23" s="22" t="s">
        <v>28</v>
      </c>
      <c r="C23" s="22" t="s">
        <v>27</v>
      </c>
      <c r="D23" s="33">
        <v>28.2</v>
      </c>
      <c r="E23" s="23">
        <v>6.6</v>
      </c>
      <c r="F23" s="33">
        <v>305</v>
      </c>
      <c r="G23" s="33">
        <v>0</v>
      </c>
      <c r="H23" s="33">
        <v>140</v>
      </c>
      <c r="I23" s="33">
        <v>25.56</v>
      </c>
      <c r="J23" s="19">
        <v>0</v>
      </c>
      <c r="K23" s="34">
        <v>0</v>
      </c>
      <c r="L23" s="33">
        <v>2</v>
      </c>
      <c r="M23" s="20">
        <v>0</v>
      </c>
      <c r="N23" s="21">
        <v>133</v>
      </c>
    </row>
    <row r="24" spans="1:14" ht="12.75">
      <c r="A24" s="15" t="s">
        <v>124</v>
      </c>
      <c r="B24" s="22" t="s">
        <v>29</v>
      </c>
      <c r="C24" s="22" t="s">
        <v>27</v>
      </c>
      <c r="D24" s="33">
        <v>28.3</v>
      </c>
      <c r="E24" s="23">
        <v>6.6</v>
      </c>
      <c r="F24" s="33">
        <v>296</v>
      </c>
      <c r="G24" s="33">
        <v>0</v>
      </c>
      <c r="H24" s="33">
        <v>142</v>
      </c>
      <c r="I24" s="33">
        <v>28.4</v>
      </c>
      <c r="J24" s="19">
        <v>0</v>
      </c>
      <c r="K24" s="34">
        <v>0</v>
      </c>
      <c r="L24" s="33">
        <v>5</v>
      </c>
      <c r="M24" s="20">
        <v>0</v>
      </c>
      <c r="N24" s="21">
        <v>42</v>
      </c>
    </row>
    <row r="25" spans="1:14" ht="12.75">
      <c r="A25" s="15" t="s">
        <v>125</v>
      </c>
      <c r="B25" s="16" t="s">
        <v>15</v>
      </c>
      <c r="C25" s="22" t="s">
        <v>30</v>
      </c>
      <c r="D25" s="33">
        <v>25.6</v>
      </c>
      <c r="E25" s="18">
        <v>6.8</v>
      </c>
      <c r="F25" s="33">
        <v>323</v>
      </c>
      <c r="G25" s="33">
        <v>0.8</v>
      </c>
      <c r="H25" s="33">
        <v>158</v>
      </c>
      <c r="I25" s="33">
        <v>73.84</v>
      </c>
      <c r="J25" s="19">
        <v>0</v>
      </c>
      <c r="K25" s="34">
        <v>0</v>
      </c>
      <c r="L25" s="33">
        <v>5</v>
      </c>
      <c r="M25" s="20">
        <v>0</v>
      </c>
      <c r="N25" s="21" t="s">
        <v>7</v>
      </c>
    </row>
    <row r="26" spans="1:14" ht="12.75">
      <c r="A26" s="15" t="s">
        <v>126</v>
      </c>
      <c r="B26" s="16" t="s">
        <v>15</v>
      </c>
      <c r="C26" s="22" t="s">
        <v>30</v>
      </c>
      <c r="D26" s="33">
        <v>23.8</v>
      </c>
      <c r="E26" s="18">
        <v>6.8</v>
      </c>
      <c r="F26" s="33">
        <v>240</v>
      </c>
      <c r="G26" s="33">
        <v>1.6</v>
      </c>
      <c r="H26" s="33">
        <v>190</v>
      </c>
      <c r="I26" s="33">
        <v>49.7</v>
      </c>
      <c r="J26" s="24">
        <v>0.149</v>
      </c>
      <c r="K26" s="33">
        <v>2</v>
      </c>
      <c r="L26" s="33">
        <v>7</v>
      </c>
      <c r="M26" s="20">
        <v>0</v>
      </c>
      <c r="N26" s="21" t="s">
        <v>31</v>
      </c>
    </row>
    <row r="27" spans="1:14" ht="12.75">
      <c r="A27" s="15" t="s">
        <v>127</v>
      </c>
      <c r="B27" s="16" t="s">
        <v>15</v>
      </c>
      <c r="C27" s="22" t="s">
        <v>30</v>
      </c>
      <c r="D27" s="33">
        <v>26.4</v>
      </c>
      <c r="E27" s="18">
        <v>7.5</v>
      </c>
      <c r="F27" s="33">
        <v>475</v>
      </c>
      <c r="G27" s="33">
        <v>13.2</v>
      </c>
      <c r="H27" s="33">
        <v>136</v>
      </c>
      <c r="I27" s="33">
        <v>68.16</v>
      </c>
      <c r="J27" s="24">
        <v>1.04</v>
      </c>
      <c r="K27" s="33">
        <v>0.2</v>
      </c>
      <c r="L27" s="33">
        <v>28</v>
      </c>
      <c r="M27" s="20">
        <v>0</v>
      </c>
      <c r="N27" s="21" t="s">
        <v>7</v>
      </c>
    </row>
    <row r="28" spans="1:14" ht="12.75">
      <c r="A28" s="15" t="s">
        <v>128</v>
      </c>
      <c r="B28" s="22" t="s">
        <v>32</v>
      </c>
      <c r="C28" s="22" t="s">
        <v>145</v>
      </c>
      <c r="D28" s="33">
        <v>25.9</v>
      </c>
      <c r="E28" s="23">
        <v>6.3</v>
      </c>
      <c r="F28" s="33">
        <v>237</v>
      </c>
      <c r="G28" s="33">
        <v>0.4</v>
      </c>
      <c r="H28" s="33">
        <v>86</v>
      </c>
      <c r="I28" s="33">
        <v>32.66</v>
      </c>
      <c r="J28" s="19">
        <v>0</v>
      </c>
      <c r="K28" s="34">
        <v>0</v>
      </c>
      <c r="L28" s="33">
        <v>4.5</v>
      </c>
      <c r="M28" s="20">
        <v>0</v>
      </c>
      <c r="N28" s="21" t="s">
        <v>7</v>
      </c>
    </row>
    <row r="29" spans="1:14" ht="12.75">
      <c r="A29" s="15" t="s">
        <v>129</v>
      </c>
      <c r="B29" s="22" t="s">
        <v>34</v>
      </c>
      <c r="C29" s="22" t="s">
        <v>33</v>
      </c>
      <c r="D29" s="33">
        <v>25.6</v>
      </c>
      <c r="E29" s="23">
        <v>6.2</v>
      </c>
      <c r="F29" s="33">
        <v>264</v>
      </c>
      <c r="G29" s="33">
        <v>0</v>
      </c>
      <c r="H29" s="33">
        <v>130</v>
      </c>
      <c r="I29" s="33">
        <v>44.02</v>
      </c>
      <c r="J29" s="24">
        <v>0.149</v>
      </c>
      <c r="K29" s="33" t="s">
        <v>215</v>
      </c>
      <c r="L29" s="33">
        <v>8</v>
      </c>
      <c r="M29" s="20">
        <v>0</v>
      </c>
      <c r="N29" s="21" t="s">
        <v>7</v>
      </c>
    </row>
    <row r="30" spans="1:14" ht="12.75">
      <c r="A30" s="15" t="s">
        <v>130</v>
      </c>
      <c r="B30" s="16" t="s">
        <v>15</v>
      </c>
      <c r="C30" s="22" t="s">
        <v>33</v>
      </c>
      <c r="D30" s="33">
        <v>25.7</v>
      </c>
      <c r="E30" s="23">
        <v>7.1</v>
      </c>
      <c r="F30" s="33">
        <v>25</v>
      </c>
      <c r="G30" s="33">
        <v>2.8</v>
      </c>
      <c r="H30" s="33">
        <v>24</v>
      </c>
      <c r="I30" s="33">
        <v>8.52</v>
      </c>
      <c r="J30" s="24">
        <v>0</v>
      </c>
      <c r="K30" s="33">
        <v>0</v>
      </c>
      <c r="L30" s="33">
        <v>0</v>
      </c>
      <c r="M30" s="20">
        <v>0</v>
      </c>
      <c r="N30" s="21">
        <v>36</v>
      </c>
    </row>
    <row r="31" spans="1:14" ht="12.75">
      <c r="A31" s="15" t="s">
        <v>131</v>
      </c>
      <c r="B31" s="16" t="s">
        <v>15</v>
      </c>
      <c r="C31" s="16" t="s">
        <v>33</v>
      </c>
      <c r="D31" s="33">
        <v>25.6</v>
      </c>
      <c r="E31" s="23">
        <v>7.5</v>
      </c>
      <c r="F31" s="33">
        <v>21</v>
      </c>
      <c r="G31" s="33">
        <v>2.8</v>
      </c>
      <c r="H31" s="33">
        <v>28</v>
      </c>
      <c r="I31" s="33">
        <v>5.68</v>
      </c>
      <c r="J31" s="24">
        <v>0.14</v>
      </c>
      <c r="K31" s="33">
        <v>0.1</v>
      </c>
      <c r="L31" s="33">
        <v>0</v>
      </c>
      <c r="M31" s="20">
        <v>0</v>
      </c>
      <c r="N31" s="21" t="s">
        <v>7</v>
      </c>
    </row>
    <row r="32" spans="1:14" ht="12.75">
      <c r="A32" s="15" t="s">
        <v>132</v>
      </c>
      <c r="B32" s="16" t="s">
        <v>15</v>
      </c>
      <c r="C32" s="16" t="s">
        <v>33</v>
      </c>
      <c r="D32" s="33">
        <v>26</v>
      </c>
      <c r="E32" s="23">
        <v>7</v>
      </c>
      <c r="F32" s="33">
        <v>296</v>
      </c>
      <c r="G32" s="33">
        <v>2.4</v>
      </c>
      <c r="H32" s="33">
        <v>142</v>
      </c>
      <c r="I32" s="33">
        <v>42.6</v>
      </c>
      <c r="J32" s="19">
        <v>0</v>
      </c>
      <c r="K32" s="34">
        <v>0</v>
      </c>
      <c r="L32" s="33">
        <v>4</v>
      </c>
      <c r="M32" s="20">
        <v>0</v>
      </c>
      <c r="N32" s="21" t="s">
        <v>7</v>
      </c>
    </row>
    <row r="33" spans="1:14" ht="12.75">
      <c r="A33" s="15" t="s">
        <v>133</v>
      </c>
      <c r="B33" s="22" t="s">
        <v>35</v>
      </c>
      <c r="C33" s="16" t="s">
        <v>146</v>
      </c>
      <c r="D33" s="33">
        <v>25.4</v>
      </c>
      <c r="E33" s="23">
        <v>6.7</v>
      </c>
      <c r="F33" s="33">
        <v>375</v>
      </c>
      <c r="G33" s="33">
        <v>0.4</v>
      </c>
      <c r="H33" s="33">
        <v>196</v>
      </c>
      <c r="I33" s="33">
        <v>53.96</v>
      </c>
      <c r="J33" s="19">
        <v>0</v>
      </c>
      <c r="K33" s="34">
        <v>0</v>
      </c>
      <c r="L33" s="33">
        <v>4.5</v>
      </c>
      <c r="M33" s="20">
        <v>0</v>
      </c>
      <c r="N33" s="21" t="s">
        <v>7</v>
      </c>
    </row>
    <row r="34" spans="1:14" ht="12.75">
      <c r="A34" s="15" t="s">
        <v>134</v>
      </c>
      <c r="B34" s="22" t="s">
        <v>36</v>
      </c>
      <c r="C34" s="16" t="s">
        <v>37</v>
      </c>
      <c r="D34" s="33">
        <v>23.5</v>
      </c>
      <c r="E34" s="23">
        <v>6.7</v>
      </c>
      <c r="F34" s="33">
        <v>349</v>
      </c>
      <c r="G34" s="33">
        <v>0</v>
      </c>
      <c r="H34" s="33">
        <v>150</v>
      </c>
      <c r="I34" s="33">
        <v>5.68</v>
      </c>
      <c r="J34" s="19">
        <v>0</v>
      </c>
      <c r="K34" s="33">
        <v>1</v>
      </c>
      <c r="L34" s="33">
        <v>30</v>
      </c>
      <c r="M34" s="20">
        <v>0</v>
      </c>
      <c r="N34" s="21">
        <v>6</v>
      </c>
    </row>
    <row r="35" spans="1:14" ht="12.75">
      <c r="A35" s="15" t="s">
        <v>135</v>
      </c>
      <c r="B35" s="22" t="s">
        <v>38</v>
      </c>
      <c r="C35" s="25" t="s">
        <v>39</v>
      </c>
      <c r="D35" s="33">
        <v>23.3</v>
      </c>
      <c r="E35" s="23">
        <v>7.1</v>
      </c>
      <c r="F35" s="33">
        <v>393</v>
      </c>
      <c r="G35" s="33">
        <v>0.8</v>
      </c>
      <c r="H35" s="33">
        <v>194</v>
      </c>
      <c r="I35" s="33">
        <v>59.64</v>
      </c>
      <c r="J35" s="24">
        <v>0.596</v>
      </c>
      <c r="K35" s="33">
        <v>1.51</v>
      </c>
      <c r="L35" s="33">
        <v>15</v>
      </c>
      <c r="M35" s="20">
        <v>0</v>
      </c>
      <c r="N35" s="21" t="s">
        <v>7</v>
      </c>
    </row>
    <row r="36" spans="1:14" ht="12.75">
      <c r="A36" s="15" t="s">
        <v>136</v>
      </c>
      <c r="B36" s="22" t="s">
        <v>40</v>
      </c>
      <c r="C36" s="16" t="s">
        <v>37</v>
      </c>
      <c r="D36" s="33">
        <v>23.2</v>
      </c>
      <c r="E36" s="23">
        <v>6.9</v>
      </c>
      <c r="F36" s="33">
        <v>271</v>
      </c>
      <c r="G36" s="33">
        <v>0.8</v>
      </c>
      <c r="H36" s="33">
        <v>154</v>
      </c>
      <c r="I36" s="33">
        <v>44.02</v>
      </c>
      <c r="J36" s="24">
        <v>0.29</v>
      </c>
      <c r="K36" s="34">
        <v>0</v>
      </c>
      <c r="L36" s="33">
        <v>8</v>
      </c>
      <c r="M36" s="20">
        <v>0</v>
      </c>
      <c r="N36" s="21" t="s">
        <v>7</v>
      </c>
    </row>
    <row r="37" spans="1:14" ht="12.75">
      <c r="A37" s="15" t="s">
        <v>137</v>
      </c>
      <c r="B37" s="22" t="s">
        <v>15</v>
      </c>
      <c r="C37" s="16" t="s">
        <v>41</v>
      </c>
      <c r="D37" s="33">
        <v>23.6</v>
      </c>
      <c r="E37" s="23">
        <v>7.3</v>
      </c>
      <c r="F37" s="33">
        <v>78</v>
      </c>
      <c r="G37" s="33">
        <v>10</v>
      </c>
      <c r="H37" s="33">
        <v>36</v>
      </c>
      <c r="I37" s="33">
        <v>8.52</v>
      </c>
      <c r="J37" s="24">
        <v>0.29</v>
      </c>
      <c r="K37" s="33">
        <v>1</v>
      </c>
      <c r="L37" s="33">
        <v>0</v>
      </c>
      <c r="M37" s="20">
        <v>0</v>
      </c>
      <c r="N37" s="21">
        <v>6</v>
      </c>
    </row>
    <row r="38" spans="1:14" ht="12.75">
      <c r="A38" s="15" t="s">
        <v>138</v>
      </c>
      <c r="B38" s="22" t="s">
        <v>42</v>
      </c>
      <c r="C38" s="16" t="s">
        <v>42</v>
      </c>
      <c r="D38" s="33">
        <v>23.7</v>
      </c>
      <c r="E38" s="23">
        <v>8.1</v>
      </c>
      <c r="F38" s="33">
        <v>151</v>
      </c>
      <c r="G38" s="33">
        <v>0</v>
      </c>
      <c r="H38" s="33">
        <v>84</v>
      </c>
      <c r="I38" s="33">
        <v>34.08</v>
      </c>
      <c r="J38" s="19">
        <v>0</v>
      </c>
      <c r="K38" s="33">
        <v>0.7</v>
      </c>
      <c r="L38" s="33">
        <v>1</v>
      </c>
      <c r="M38" s="20">
        <v>0</v>
      </c>
      <c r="N38" s="21" t="s">
        <v>7</v>
      </c>
    </row>
    <row r="39" spans="1:14" ht="12.75">
      <c r="A39" s="15" t="s">
        <v>139</v>
      </c>
      <c r="B39" s="16" t="s">
        <v>15</v>
      </c>
      <c r="C39" s="16" t="s">
        <v>43</v>
      </c>
      <c r="D39" s="33">
        <v>27.1</v>
      </c>
      <c r="E39" s="23">
        <v>6</v>
      </c>
      <c r="F39" s="33">
        <v>189</v>
      </c>
      <c r="G39" s="33">
        <v>5.6</v>
      </c>
      <c r="H39" s="33">
        <v>52</v>
      </c>
      <c r="I39" s="33">
        <v>31.24</v>
      </c>
      <c r="J39" s="24">
        <v>3.72</v>
      </c>
      <c r="K39" s="33">
        <v>1</v>
      </c>
      <c r="L39" s="33">
        <v>0</v>
      </c>
      <c r="M39" s="20">
        <v>0</v>
      </c>
      <c r="N39" s="21">
        <v>28</v>
      </c>
    </row>
    <row r="40" spans="1:14" ht="12.75">
      <c r="A40" s="15" t="s">
        <v>140</v>
      </c>
      <c r="B40" s="16" t="s">
        <v>15</v>
      </c>
      <c r="C40" s="16" t="s">
        <v>147</v>
      </c>
      <c r="D40" s="33">
        <v>27.1</v>
      </c>
      <c r="E40" s="23">
        <v>6.7</v>
      </c>
      <c r="F40" s="33">
        <v>25</v>
      </c>
      <c r="G40" s="33">
        <v>2.8</v>
      </c>
      <c r="H40" s="33">
        <v>28</v>
      </c>
      <c r="I40" s="33">
        <v>8.52</v>
      </c>
      <c r="J40" s="24">
        <v>0.14</v>
      </c>
      <c r="K40" s="34">
        <v>0</v>
      </c>
      <c r="L40" s="33">
        <v>0</v>
      </c>
      <c r="M40" s="20">
        <v>0</v>
      </c>
      <c r="N40" s="21">
        <v>300</v>
      </c>
    </row>
    <row r="41" spans="1:14" ht="12.75">
      <c r="A41" s="15" t="s">
        <v>141</v>
      </c>
      <c r="B41" s="16" t="s">
        <v>15</v>
      </c>
      <c r="C41" s="16" t="s">
        <v>43</v>
      </c>
      <c r="D41" s="33">
        <v>24.9</v>
      </c>
      <c r="E41" s="18">
        <v>6.8</v>
      </c>
      <c r="F41" s="33">
        <v>699</v>
      </c>
      <c r="G41" s="33">
        <v>0</v>
      </c>
      <c r="H41" s="33">
        <v>140</v>
      </c>
      <c r="I41" s="33">
        <v>78.1</v>
      </c>
      <c r="J41" s="19">
        <v>0</v>
      </c>
      <c r="K41" s="34">
        <v>2</v>
      </c>
      <c r="L41" s="33">
        <v>9</v>
      </c>
      <c r="M41" s="17">
        <v>0.01</v>
      </c>
      <c r="N41" s="21" t="s">
        <v>7</v>
      </c>
    </row>
    <row r="44" spans="1:13" ht="12.7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ht="12.75">
      <c r="G45" s="35" t="s">
        <v>221</v>
      </c>
    </row>
    <row r="47" ht="12.75">
      <c r="H47" s="32"/>
    </row>
  </sheetData>
  <sheetProtection/>
  <mergeCells count="3">
    <mergeCell ref="A1:N1"/>
    <mergeCell ref="A2:N2"/>
    <mergeCell ref="A44:M44"/>
  </mergeCells>
  <printOptions/>
  <pageMargins left="0.75" right="0.75" top="1" bottom="1" header="0.5" footer="0.5"/>
  <pageSetup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0">
      <selection activeCell="J41" sqref="J41"/>
    </sheetView>
  </sheetViews>
  <sheetFormatPr defaultColWidth="9.140625" defaultRowHeight="12.75"/>
  <cols>
    <col min="1" max="1" width="5.7109375" style="0" bestFit="1" customWidth="1"/>
    <col min="2" max="2" width="17.421875" style="0" bestFit="1" customWidth="1"/>
    <col min="3" max="3" width="12.7109375" style="0" bestFit="1" customWidth="1"/>
    <col min="4" max="4" width="3.57421875" style="0" bestFit="1" customWidth="1"/>
    <col min="5" max="5" width="12.140625" style="0" bestFit="1" customWidth="1"/>
    <col min="6" max="6" width="9.00390625" style="0" bestFit="1" customWidth="1"/>
    <col min="7" max="7" width="9.28125" style="0" bestFit="1" customWidth="1"/>
    <col min="8" max="8" width="8.7109375" style="0" bestFit="1" customWidth="1"/>
    <col min="9" max="9" width="5.57421875" style="0" bestFit="1" customWidth="1"/>
    <col min="10" max="10" width="9.7109375" style="0" bestFit="1" customWidth="1"/>
    <col min="11" max="11" width="7.00390625" style="0" bestFit="1" customWidth="1"/>
    <col min="12" max="12" width="7.7109375" style="0" bestFit="1" customWidth="1"/>
    <col min="13" max="13" width="20.00390625" style="0" bestFit="1" customWidth="1"/>
  </cols>
  <sheetData>
    <row r="1" spans="1:13" ht="28.5" customHeight="1">
      <c r="A1" s="42" t="s">
        <v>217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ht="17.25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6"/>
      <c r="O2" s="36"/>
    </row>
    <row r="3" spans="1:13" ht="25.5" customHeight="1">
      <c r="A3" s="29" t="s">
        <v>103</v>
      </c>
      <c r="B3" s="29" t="s">
        <v>2</v>
      </c>
      <c r="C3" s="29" t="s">
        <v>205</v>
      </c>
      <c r="D3" s="29" t="s">
        <v>3</v>
      </c>
      <c r="E3" s="29" t="s">
        <v>206</v>
      </c>
      <c r="F3" s="29" t="s">
        <v>207</v>
      </c>
      <c r="G3" s="29" t="s">
        <v>208</v>
      </c>
      <c r="H3" s="29" t="s">
        <v>209</v>
      </c>
      <c r="I3" s="29" t="s">
        <v>210</v>
      </c>
      <c r="J3" s="29" t="s">
        <v>211</v>
      </c>
      <c r="K3" s="29" t="s">
        <v>212</v>
      </c>
      <c r="L3" s="29" t="s">
        <v>213</v>
      </c>
      <c r="M3" s="29" t="s">
        <v>4</v>
      </c>
    </row>
    <row r="4" spans="1:13" ht="12.75" customHeight="1">
      <c r="A4" s="3" t="s">
        <v>57</v>
      </c>
      <c r="B4" s="1" t="s">
        <v>44</v>
      </c>
      <c r="C4" s="9">
        <v>21.1</v>
      </c>
      <c r="D4" s="9">
        <v>6.6</v>
      </c>
      <c r="E4" s="11">
        <v>70</v>
      </c>
      <c r="F4" s="9">
        <v>6</v>
      </c>
      <c r="G4" s="9">
        <v>20</v>
      </c>
      <c r="H4" s="9">
        <v>9.9</v>
      </c>
      <c r="I4" s="4">
        <v>0</v>
      </c>
      <c r="J4" s="9">
        <v>0.7</v>
      </c>
      <c r="K4" s="9">
        <v>1.5</v>
      </c>
      <c r="L4" s="27">
        <v>0</v>
      </c>
      <c r="M4" s="5" t="s">
        <v>7</v>
      </c>
    </row>
    <row r="5" spans="1:13" ht="12.75">
      <c r="A5" s="3" t="s">
        <v>58</v>
      </c>
      <c r="B5" s="1" t="s">
        <v>44</v>
      </c>
      <c r="C5" s="9">
        <v>21.3</v>
      </c>
      <c r="D5" s="9">
        <v>7.24</v>
      </c>
      <c r="E5" s="11">
        <v>63</v>
      </c>
      <c r="F5" s="9">
        <v>8</v>
      </c>
      <c r="G5" s="9">
        <v>20</v>
      </c>
      <c r="H5" s="9">
        <v>24.1</v>
      </c>
      <c r="I5" s="6">
        <v>0.59</v>
      </c>
      <c r="J5" s="9">
        <v>0.2</v>
      </c>
      <c r="K5" s="9">
        <v>2</v>
      </c>
      <c r="L5" s="27">
        <v>0</v>
      </c>
      <c r="M5" s="5" t="s">
        <v>7</v>
      </c>
    </row>
    <row r="6" spans="1:13" ht="12.75">
      <c r="A6" s="3" t="s">
        <v>59</v>
      </c>
      <c r="B6" s="1" t="s">
        <v>45</v>
      </c>
      <c r="C6" s="9">
        <v>25.6</v>
      </c>
      <c r="D6" s="9">
        <v>7.2</v>
      </c>
      <c r="E6" s="11">
        <v>67</v>
      </c>
      <c r="F6" s="9">
        <v>1.2</v>
      </c>
      <c r="G6" s="9">
        <v>40</v>
      </c>
      <c r="H6" s="9">
        <v>7.1</v>
      </c>
      <c r="I6" s="6">
        <v>2.08</v>
      </c>
      <c r="J6" s="9">
        <v>0.2</v>
      </c>
      <c r="K6" s="9">
        <v>0</v>
      </c>
      <c r="L6" s="27">
        <v>0</v>
      </c>
      <c r="M6" s="5">
        <v>11</v>
      </c>
    </row>
    <row r="7" spans="1:13" ht="12.75">
      <c r="A7" s="3" t="s">
        <v>60</v>
      </c>
      <c r="B7" s="1" t="s">
        <v>46</v>
      </c>
      <c r="C7" s="9">
        <v>25.6</v>
      </c>
      <c r="D7" s="9">
        <v>6.7</v>
      </c>
      <c r="E7" s="11">
        <v>57</v>
      </c>
      <c r="F7" s="9">
        <v>6</v>
      </c>
      <c r="G7" s="9">
        <v>60</v>
      </c>
      <c r="H7" s="9">
        <v>7.1</v>
      </c>
      <c r="I7" s="6">
        <v>0.74</v>
      </c>
      <c r="J7" s="31">
        <v>0</v>
      </c>
      <c r="K7" s="9">
        <v>2</v>
      </c>
      <c r="L7" s="27">
        <v>0</v>
      </c>
      <c r="M7" s="5" t="s">
        <v>7</v>
      </c>
    </row>
    <row r="8" spans="1:13" ht="12.75">
      <c r="A8" s="3" t="s">
        <v>61</v>
      </c>
      <c r="B8" s="1" t="s">
        <v>47</v>
      </c>
      <c r="C8" s="9">
        <v>25.5</v>
      </c>
      <c r="D8" s="9">
        <v>7.08</v>
      </c>
      <c r="E8" s="11">
        <v>131</v>
      </c>
      <c r="F8" s="9">
        <v>6</v>
      </c>
      <c r="G8" s="9">
        <v>40</v>
      </c>
      <c r="H8" s="9">
        <v>7.1</v>
      </c>
      <c r="I8" s="6">
        <v>0.59</v>
      </c>
      <c r="J8" s="9">
        <v>3</v>
      </c>
      <c r="K8" s="9">
        <v>30</v>
      </c>
      <c r="L8" s="27">
        <v>0</v>
      </c>
      <c r="M8" s="5" t="s">
        <v>7</v>
      </c>
    </row>
    <row r="9" spans="1:13" ht="12.75">
      <c r="A9" s="3" t="s">
        <v>62</v>
      </c>
      <c r="B9" s="1" t="s">
        <v>44</v>
      </c>
      <c r="C9" s="9">
        <v>25.6</v>
      </c>
      <c r="D9" s="9">
        <v>6.8</v>
      </c>
      <c r="E9" s="11">
        <v>64</v>
      </c>
      <c r="F9" s="9">
        <v>5.2</v>
      </c>
      <c r="G9" s="9">
        <v>40</v>
      </c>
      <c r="H9" s="9">
        <v>7.1</v>
      </c>
      <c r="I9" s="6">
        <v>0.44</v>
      </c>
      <c r="J9" s="9">
        <v>0.2</v>
      </c>
      <c r="K9" s="9">
        <v>2</v>
      </c>
      <c r="L9" s="27">
        <v>0</v>
      </c>
      <c r="M9" s="5" t="s">
        <v>7</v>
      </c>
    </row>
    <row r="10" spans="1:13" ht="12.75">
      <c r="A10" s="3" t="s">
        <v>63</v>
      </c>
      <c r="B10" s="1" t="s">
        <v>48</v>
      </c>
      <c r="C10" s="9">
        <v>26.8</v>
      </c>
      <c r="D10" s="9">
        <v>6.9</v>
      </c>
      <c r="E10" s="11">
        <v>54</v>
      </c>
      <c r="F10" s="9">
        <v>0</v>
      </c>
      <c r="G10" s="9">
        <v>28</v>
      </c>
      <c r="H10" s="9">
        <v>7.1</v>
      </c>
      <c r="I10" s="6">
        <v>0.29</v>
      </c>
      <c r="J10" s="31">
        <v>0</v>
      </c>
      <c r="K10" s="9">
        <v>2</v>
      </c>
      <c r="L10" s="27">
        <v>0</v>
      </c>
      <c r="M10" s="5" t="s">
        <v>7</v>
      </c>
    </row>
    <row r="11" spans="1:13" ht="12.75">
      <c r="A11" s="3" t="s">
        <v>64</v>
      </c>
      <c r="B11" s="1" t="s">
        <v>95</v>
      </c>
      <c r="C11" s="9">
        <v>26.5</v>
      </c>
      <c r="D11" s="9">
        <v>7</v>
      </c>
      <c r="E11" s="11">
        <v>44</v>
      </c>
      <c r="F11" s="9">
        <v>0</v>
      </c>
      <c r="G11" s="9">
        <v>8</v>
      </c>
      <c r="H11" s="9">
        <v>5.6</v>
      </c>
      <c r="I11" s="6">
        <v>0.29</v>
      </c>
      <c r="J11" s="31">
        <v>0</v>
      </c>
      <c r="K11" s="9">
        <v>1</v>
      </c>
      <c r="L11" s="27">
        <v>0</v>
      </c>
      <c r="M11" s="5" t="s">
        <v>7</v>
      </c>
    </row>
    <row r="12" spans="1:13" ht="12.75">
      <c r="A12" s="3" t="s">
        <v>65</v>
      </c>
      <c r="B12" s="1" t="s">
        <v>96</v>
      </c>
      <c r="C12" s="9">
        <v>26.9</v>
      </c>
      <c r="D12" s="9">
        <v>6.8</v>
      </c>
      <c r="E12" s="11">
        <v>106</v>
      </c>
      <c r="F12" s="9">
        <v>12.4</v>
      </c>
      <c r="G12" s="9">
        <v>20</v>
      </c>
      <c r="H12" s="9">
        <v>12.7</v>
      </c>
      <c r="I12" s="6">
        <v>0.74</v>
      </c>
      <c r="J12" s="9">
        <v>0.7</v>
      </c>
      <c r="K12" s="9">
        <v>1</v>
      </c>
      <c r="L12" s="27">
        <v>0</v>
      </c>
      <c r="M12" s="5" t="s">
        <v>7</v>
      </c>
    </row>
    <row r="13" spans="1:13" ht="12.75">
      <c r="A13" s="3" t="s">
        <v>66</v>
      </c>
      <c r="B13" s="1" t="s">
        <v>43</v>
      </c>
      <c r="C13" s="9">
        <v>30.1</v>
      </c>
      <c r="D13" s="9">
        <v>6.8</v>
      </c>
      <c r="E13" s="11">
        <v>366</v>
      </c>
      <c r="F13" s="9">
        <v>0</v>
      </c>
      <c r="G13" s="9">
        <v>60</v>
      </c>
      <c r="H13" s="9">
        <v>4.2</v>
      </c>
      <c r="I13" s="4">
        <v>0</v>
      </c>
      <c r="J13" s="31">
        <v>0</v>
      </c>
      <c r="K13" s="9">
        <v>8</v>
      </c>
      <c r="L13" s="27">
        <v>0</v>
      </c>
      <c r="M13" s="5">
        <v>0</v>
      </c>
    </row>
    <row r="14" spans="1:13" ht="12.75">
      <c r="A14" s="3" t="s">
        <v>67</v>
      </c>
      <c r="B14" s="1" t="s">
        <v>46</v>
      </c>
      <c r="C14" s="9">
        <v>28.9</v>
      </c>
      <c r="D14" s="9">
        <v>7.1</v>
      </c>
      <c r="E14" s="11">
        <v>60</v>
      </c>
      <c r="F14" s="9">
        <v>0</v>
      </c>
      <c r="G14" s="9">
        <v>18</v>
      </c>
      <c r="H14" s="9">
        <v>5.6</v>
      </c>
      <c r="I14" s="6">
        <v>0.44</v>
      </c>
      <c r="J14" s="31">
        <v>0</v>
      </c>
      <c r="K14" s="9">
        <v>5</v>
      </c>
      <c r="L14" s="27">
        <v>0</v>
      </c>
      <c r="M14" s="5" t="s">
        <v>7</v>
      </c>
    </row>
    <row r="15" spans="1:13" ht="12.75">
      <c r="A15" s="3" t="s">
        <v>68</v>
      </c>
      <c r="B15" s="1" t="s">
        <v>97</v>
      </c>
      <c r="C15" s="9">
        <v>29.3</v>
      </c>
      <c r="D15" s="9">
        <v>7.1</v>
      </c>
      <c r="E15" s="11">
        <v>66</v>
      </c>
      <c r="F15" s="9">
        <v>0</v>
      </c>
      <c r="G15" s="9">
        <v>20</v>
      </c>
      <c r="H15" s="9">
        <v>7.1</v>
      </c>
      <c r="I15" s="4">
        <v>0</v>
      </c>
      <c r="J15" s="9">
        <v>0.2</v>
      </c>
      <c r="K15" s="9">
        <v>3.5</v>
      </c>
      <c r="L15" s="27">
        <v>0</v>
      </c>
      <c r="M15" s="5" t="s">
        <v>7</v>
      </c>
    </row>
    <row r="16" spans="1:13" ht="12.75">
      <c r="A16" s="3" t="s">
        <v>69</v>
      </c>
      <c r="B16" s="1" t="s">
        <v>49</v>
      </c>
      <c r="C16" s="9">
        <v>28.9</v>
      </c>
      <c r="D16" s="9">
        <v>7</v>
      </c>
      <c r="E16" s="11">
        <v>81</v>
      </c>
      <c r="F16" s="9">
        <v>1.6</v>
      </c>
      <c r="G16" s="9">
        <v>22</v>
      </c>
      <c r="H16" s="9">
        <v>7.1</v>
      </c>
      <c r="I16" s="6">
        <v>0.14</v>
      </c>
      <c r="J16" s="9">
        <v>1</v>
      </c>
      <c r="K16" s="9">
        <v>15</v>
      </c>
      <c r="L16" s="27">
        <v>0</v>
      </c>
      <c r="M16" s="5" t="s">
        <v>7</v>
      </c>
    </row>
    <row r="17" spans="1:13" ht="12.75">
      <c r="A17" s="3" t="s">
        <v>70</v>
      </c>
      <c r="B17" s="1" t="s">
        <v>98</v>
      </c>
      <c r="C17" s="9">
        <v>28</v>
      </c>
      <c r="D17" s="9">
        <v>6.8</v>
      </c>
      <c r="E17" s="11">
        <v>357</v>
      </c>
      <c r="F17" s="9">
        <v>13.2</v>
      </c>
      <c r="G17" s="9">
        <v>86</v>
      </c>
      <c r="H17" s="9">
        <v>5.68</v>
      </c>
      <c r="I17" s="6">
        <v>1.63</v>
      </c>
      <c r="J17" s="9" t="s">
        <v>215</v>
      </c>
      <c r="K17" s="9">
        <v>2</v>
      </c>
      <c r="L17" s="27">
        <v>0</v>
      </c>
      <c r="M17" s="5" t="s">
        <v>7</v>
      </c>
    </row>
    <row r="18" spans="1:13" ht="12.75">
      <c r="A18" s="3" t="s">
        <v>71</v>
      </c>
      <c r="B18" s="1" t="s">
        <v>6</v>
      </c>
      <c r="C18" s="9">
        <v>29.6</v>
      </c>
      <c r="D18" s="9">
        <v>7.1</v>
      </c>
      <c r="E18" s="11">
        <v>56</v>
      </c>
      <c r="F18" s="9">
        <v>0</v>
      </c>
      <c r="G18" s="9">
        <v>30</v>
      </c>
      <c r="H18" s="9">
        <v>21.3</v>
      </c>
      <c r="I18" s="6">
        <v>0.29</v>
      </c>
      <c r="J18" s="9">
        <v>0.1</v>
      </c>
      <c r="K18" s="9">
        <v>3</v>
      </c>
      <c r="L18" s="27">
        <v>0</v>
      </c>
      <c r="M18" s="5" t="s">
        <v>7</v>
      </c>
    </row>
    <row r="19" spans="1:13" ht="12.75">
      <c r="A19" s="3" t="s">
        <v>72</v>
      </c>
      <c r="B19" s="2" t="s">
        <v>50</v>
      </c>
      <c r="C19" s="10">
        <v>25.9</v>
      </c>
      <c r="D19" s="10">
        <v>6.8</v>
      </c>
      <c r="E19" s="12">
        <v>151</v>
      </c>
      <c r="F19" s="9">
        <v>0.4</v>
      </c>
      <c r="G19" s="10">
        <v>70</v>
      </c>
      <c r="H19" s="10">
        <v>29.82</v>
      </c>
      <c r="I19" s="4">
        <v>0</v>
      </c>
      <c r="J19" s="10">
        <v>0.1</v>
      </c>
      <c r="K19" s="10">
        <v>2</v>
      </c>
      <c r="L19" s="27">
        <v>0</v>
      </c>
      <c r="M19" s="5">
        <v>0</v>
      </c>
    </row>
    <row r="20" spans="1:13" ht="12.75">
      <c r="A20" s="3" t="s">
        <v>73</v>
      </c>
      <c r="B20" s="2" t="s">
        <v>50</v>
      </c>
      <c r="C20" s="10">
        <v>25.8</v>
      </c>
      <c r="D20" s="10">
        <v>6.8</v>
      </c>
      <c r="E20" s="12">
        <v>151</v>
      </c>
      <c r="F20" s="10">
        <v>0.4</v>
      </c>
      <c r="G20" s="10">
        <v>60</v>
      </c>
      <c r="H20" s="10">
        <v>14.2</v>
      </c>
      <c r="I20" s="4">
        <v>0</v>
      </c>
      <c r="J20" s="10">
        <v>0.1</v>
      </c>
      <c r="K20" s="10">
        <v>1</v>
      </c>
      <c r="L20" s="27">
        <v>0</v>
      </c>
      <c r="M20" s="7">
        <v>0</v>
      </c>
    </row>
    <row r="21" spans="1:13" ht="12.75">
      <c r="A21" s="3" t="s">
        <v>74</v>
      </c>
      <c r="B21" s="2" t="s">
        <v>50</v>
      </c>
      <c r="C21" s="10">
        <v>27.6</v>
      </c>
      <c r="D21" s="10">
        <v>6.5</v>
      </c>
      <c r="E21" s="12">
        <v>131</v>
      </c>
      <c r="F21" s="10">
        <v>4</v>
      </c>
      <c r="G21" s="10">
        <v>32</v>
      </c>
      <c r="H21" s="10">
        <v>19.88</v>
      </c>
      <c r="I21" s="4">
        <v>0</v>
      </c>
      <c r="J21" s="10">
        <v>0.1</v>
      </c>
      <c r="K21" s="10">
        <v>2</v>
      </c>
      <c r="L21" s="27">
        <v>0</v>
      </c>
      <c r="M21" s="5">
        <v>0</v>
      </c>
    </row>
    <row r="22" spans="1:13" ht="12.75">
      <c r="A22" s="3" t="s">
        <v>75</v>
      </c>
      <c r="B22" s="2" t="s">
        <v>50</v>
      </c>
      <c r="C22" s="10">
        <v>27.5</v>
      </c>
      <c r="D22" s="10">
        <v>6.8</v>
      </c>
      <c r="E22" s="12">
        <v>152</v>
      </c>
      <c r="F22" s="9">
        <v>0</v>
      </c>
      <c r="G22" s="10">
        <v>50</v>
      </c>
      <c r="H22" s="10">
        <v>19.88</v>
      </c>
      <c r="I22" s="4">
        <v>0</v>
      </c>
      <c r="J22" s="10">
        <v>0.1</v>
      </c>
      <c r="K22" s="10">
        <v>1</v>
      </c>
      <c r="L22" s="27">
        <v>0</v>
      </c>
      <c r="M22" s="7">
        <v>0</v>
      </c>
    </row>
    <row r="23" spans="1:13" ht="12.75">
      <c r="A23" s="3" t="s">
        <v>76</v>
      </c>
      <c r="B23" s="2" t="s">
        <v>44</v>
      </c>
      <c r="C23" s="10">
        <v>27.6</v>
      </c>
      <c r="D23" s="10">
        <v>7.1</v>
      </c>
      <c r="E23" s="12">
        <v>54</v>
      </c>
      <c r="F23" s="10">
        <v>8</v>
      </c>
      <c r="G23" s="10">
        <v>16</v>
      </c>
      <c r="H23" s="10">
        <v>5.6</v>
      </c>
      <c r="I23" s="8">
        <v>0.29</v>
      </c>
      <c r="J23" s="10">
        <v>0.4</v>
      </c>
      <c r="K23" s="10">
        <v>0.1</v>
      </c>
      <c r="L23" s="27">
        <v>0</v>
      </c>
      <c r="M23" s="5" t="s">
        <v>7</v>
      </c>
    </row>
    <row r="24" spans="1:13" ht="12.75">
      <c r="A24" s="3" t="s">
        <v>77</v>
      </c>
      <c r="B24" s="2" t="s">
        <v>99</v>
      </c>
      <c r="C24" s="10">
        <v>26</v>
      </c>
      <c r="D24" s="10">
        <v>7.3</v>
      </c>
      <c r="E24" s="12">
        <v>50</v>
      </c>
      <c r="F24" s="10">
        <v>0</v>
      </c>
      <c r="G24" s="10">
        <v>38</v>
      </c>
      <c r="H24" s="10">
        <v>11.36</v>
      </c>
      <c r="I24" s="8">
        <v>0.14</v>
      </c>
      <c r="J24" s="31">
        <v>0</v>
      </c>
      <c r="K24" s="10">
        <v>1</v>
      </c>
      <c r="L24" s="27">
        <v>0</v>
      </c>
      <c r="M24" s="7">
        <v>0</v>
      </c>
    </row>
    <row r="25" spans="1:13" ht="12.75">
      <c r="A25" s="3" t="s">
        <v>78</v>
      </c>
      <c r="B25" s="2" t="s">
        <v>100</v>
      </c>
      <c r="C25" s="10">
        <v>24.4</v>
      </c>
      <c r="D25" s="10">
        <v>7.6</v>
      </c>
      <c r="E25" s="12">
        <v>45</v>
      </c>
      <c r="F25" s="9">
        <v>0</v>
      </c>
      <c r="G25" s="10">
        <v>10</v>
      </c>
      <c r="H25" s="10">
        <v>7.1</v>
      </c>
      <c r="I25" s="4">
        <v>0</v>
      </c>
      <c r="J25" s="10">
        <v>0.1</v>
      </c>
      <c r="K25" s="10">
        <v>1</v>
      </c>
      <c r="L25" s="27">
        <v>0</v>
      </c>
      <c r="M25" s="5">
        <v>0</v>
      </c>
    </row>
    <row r="26" spans="1:13" ht="12.75">
      <c r="A26" s="3" t="s">
        <v>79</v>
      </c>
      <c r="B26" s="2" t="s">
        <v>100</v>
      </c>
      <c r="C26" s="10">
        <v>25.2</v>
      </c>
      <c r="D26" s="10">
        <v>7.54</v>
      </c>
      <c r="E26" s="12">
        <v>46</v>
      </c>
      <c r="F26" s="9">
        <v>0</v>
      </c>
      <c r="G26" s="10">
        <v>16</v>
      </c>
      <c r="H26" s="10">
        <v>7.1</v>
      </c>
      <c r="I26" s="4">
        <v>0</v>
      </c>
      <c r="J26" s="10">
        <v>0.1</v>
      </c>
      <c r="K26" s="10">
        <v>1</v>
      </c>
      <c r="L26" s="27">
        <v>0</v>
      </c>
      <c r="M26" s="7">
        <v>0</v>
      </c>
    </row>
    <row r="27" spans="1:13" ht="12.75">
      <c r="A27" s="3" t="s">
        <v>80</v>
      </c>
      <c r="B27" s="2" t="s">
        <v>101</v>
      </c>
      <c r="C27" s="10">
        <v>28.4</v>
      </c>
      <c r="D27" s="10">
        <v>7.3</v>
      </c>
      <c r="E27" s="12">
        <v>40</v>
      </c>
      <c r="F27" s="9">
        <v>0</v>
      </c>
      <c r="G27" s="10">
        <v>12</v>
      </c>
      <c r="H27" s="10">
        <v>7.1</v>
      </c>
      <c r="I27" s="6">
        <v>0.14</v>
      </c>
      <c r="J27" s="31">
        <v>0</v>
      </c>
      <c r="K27" s="10">
        <v>0</v>
      </c>
      <c r="L27" s="27">
        <v>0</v>
      </c>
      <c r="M27" s="5">
        <v>1</v>
      </c>
    </row>
    <row r="28" spans="1:13" ht="12.75">
      <c r="A28" s="3" t="s">
        <v>81</v>
      </c>
      <c r="B28" s="2" t="s">
        <v>101</v>
      </c>
      <c r="C28" s="10">
        <v>26.9</v>
      </c>
      <c r="D28" s="10">
        <v>7</v>
      </c>
      <c r="E28" s="12">
        <v>39</v>
      </c>
      <c r="F28" s="9">
        <v>0</v>
      </c>
      <c r="G28" s="10">
        <v>12</v>
      </c>
      <c r="H28" s="10">
        <v>9.9</v>
      </c>
      <c r="I28" s="6">
        <v>0.14</v>
      </c>
      <c r="J28" s="31">
        <v>0</v>
      </c>
      <c r="K28" s="10">
        <v>1</v>
      </c>
      <c r="L28" s="27">
        <v>0</v>
      </c>
      <c r="M28" s="7">
        <v>48</v>
      </c>
    </row>
    <row r="29" spans="1:13" ht="12.75">
      <c r="A29" s="3" t="s">
        <v>82</v>
      </c>
      <c r="B29" s="2" t="s">
        <v>101</v>
      </c>
      <c r="C29" s="10">
        <v>27</v>
      </c>
      <c r="D29" s="10">
        <v>7</v>
      </c>
      <c r="E29" s="12">
        <v>36</v>
      </c>
      <c r="F29" s="9">
        <v>0</v>
      </c>
      <c r="G29" s="10">
        <v>46</v>
      </c>
      <c r="H29" s="10">
        <v>5.6</v>
      </c>
      <c r="I29" s="6">
        <v>0.4</v>
      </c>
      <c r="J29" s="31">
        <v>0</v>
      </c>
      <c r="K29" s="10">
        <v>1</v>
      </c>
      <c r="L29" s="27">
        <v>0</v>
      </c>
      <c r="M29" s="5" t="s">
        <v>7</v>
      </c>
    </row>
    <row r="30" spans="1:13" ht="12.75">
      <c r="A30" s="3" t="s">
        <v>83</v>
      </c>
      <c r="B30" s="2" t="s">
        <v>51</v>
      </c>
      <c r="C30" s="10">
        <v>27</v>
      </c>
      <c r="D30" s="10">
        <v>7.1</v>
      </c>
      <c r="E30" s="12">
        <v>165</v>
      </c>
      <c r="F30" s="9">
        <v>0</v>
      </c>
      <c r="G30" s="10">
        <v>92</v>
      </c>
      <c r="H30" s="10">
        <v>5.6</v>
      </c>
      <c r="I30" s="4">
        <v>0</v>
      </c>
      <c r="J30" s="31">
        <v>0</v>
      </c>
      <c r="K30" s="10">
        <v>1</v>
      </c>
      <c r="L30" s="27">
        <v>0</v>
      </c>
      <c r="M30" s="5">
        <v>5</v>
      </c>
    </row>
    <row r="31" spans="1:13" ht="12.75">
      <c r="A31" s="3" t="s">
        <v>84</v>
      </c>
      <c r="B31" s="2" t="s">
        <v>52</v>
      </c>
      <c r="C31" s="10">
        <v>25.9</v>
      </c>
      <c r="D31" s="10">
        <v>7</v>
      </c>
      <c r="E31" s="12">
        <v>38</v>
      </c>
      <c r="F31" s="9">
        <v>2.4</v>
      </c>
      <c r="G31" s="10">
        <v>8</v>
      </c>
      <c r="H31" s="10">
        <v>5.6</v>
      </c>
      <c r="I31" s="4">
        <v>0</v>
      </c>
      <c r="J31" s="31">
        <v>0</v>
      </c>
      <c r="K31" s="10">
        <v>0</v>
      </c>
      <c r="L31" s="27">
        <v>0</v>
      </c>
      <c r="M31" s="5">
        <v>21</v>
      </c>
    </row>
    <row r="32" spans="1:13" ht="12.75">
      <c r="A32" s="3" t="s">
        <v>85</v>
      </c>
      <c r="B32" s="2" t="s">
        <v>53</v>
      </c>
      <c r="C32" s="10">
        <v>28.3</v>
      </c>
      <c r="D32" s="10">
        <v>6.7</v>
      </c>
      <c r="E32" s="12">
        <v>612</v>
      </c>
      <c r="F32" s="9">
        <v>48</v>
      </c>
      <c r="G32" s="10">
        <v>270</v>
      </c>
      <c r="H32" s="10">
        <v>8.5</v>
      </c>
      <c r="I32" s="6">
        <v>2.3</v>
      </c>
      <c r="J32" s="9" t="s">
        <v>215</v>
      </c>
      <c r="K32" s="10">
        <v>0</v>
      </c>
      <c r="L32" s="26">
        <v>0.05</v>
      </c>
      <c r="M32" s="5" t="s">
        <v>7</v>
      </c>
    </row>
    <row r="33" spans="1:13" ht="12.75">
      <c r="A33" s="3" t="s">
        <v>86</v>
      </c>
      <c r="B33" s="2" t="s">
        <v>53</v>
      </c>
      <c r="C33" s="10">
        <v>28.3</v>
      </c>
      <c r="D33" s="10">
        <v>8.3</v>
      </c>
      <c r="E33" s="12">
        <v>747</v>
      </c>
      <c r="F33" s="9">
        <v>44</v>
      </c>
      <c r="G33" s="10">
        <v>294</v>
      </c>
      <c r="H33" s="10">
        <v>15.6</v>
      </c>
      <c r="I33" s="6">
        <v>3.7</v>
      </c>
      <c r="J33" s="9" t="s">
        <v>215</v>
      </c>
      <c r="K33" s="10">
        <v>0</v>
      </c>
      <c r="L33" s="26">
        <v>0.05</v>
      </c>
      <c r="M33" s="5" t="s">
        <v>7</v>
      </c>
    </row>
    <row r="34" spans="1:13" ht="12.75">
      <c r="A34" s="3" t="s">
        <v>87</v>
      </c>
      <c r="B34" s="2" t="s">
        <v>53</v>
      </c>
      <c r="C34" s="10">
        <v>28.3</v>
      </c>
      <c r="D34" s="10">
        <v>7.3</v>
      </c>
      <c r="E34" s="12">
        <v>336</v>
      </c>
      <c r="F34" s="9">
        <v>0</v>
      </c>
      <c r="G34" s="10">
        <v>180</v>
      </c>
      <c r="H34" s="10">
        <v>7.2</v>
      </c>
      <c r="I34" s="6">
        <v>0.14</v>
      </c>
      <c r="J34" s="10">
        <v>2</v>
      </c>
      <c r="K34" s="10">
        <v>30</v>
      </c>
      <c r="L34" s="28">
        <v>0.01</v>
      </c>
      <c r="M34" s="5" t="s">
        <v>7</v>
      </c>
    </row>
    <row r="35" spans="1:13" ht="12.75">
      <c r="A35" s="3" t="s">
        <v>88</v>
      </c>
      <c r="B35" s="2" t="s">
        <v>53</v>
      </c>
      <c r="C35" s="10">
        <v>28</v>
      </c>
      <c r="D35" s="10">
        <v>7</v>
      </c>
      <c r="E35" s="12">
        <v>182</v>
      </c>
      <c r="F35" s="9">
        <v>30.8</v>
      </c>
      <c r="G35" s="10">
        <v>116</v>
      </c>
      <c r="H35" s="10">
        <v>17.04</v>
      </c>
      <c r="I35" s="6">
        <v>0.29</v>
      </c>
      <c r="J35" s="10">
        <v>1</v>
      </c>
      <c r="K35" s="10">
        <v>1.5</v>
      </c>
      <c r="L35" s="27">
        <v>0</v>
      </c>
      <c r="M35" s="5" t="s">
        <v>7</v>
      </c>
    </row>
    <row r="36" spans="1:13" ht="12.75">
      <c r="A36" s="3" t="s">
        <v>89</v>
      </c>
      <c r="B36" s="2" t="s">
        <v>99</v>
      </c>
      <c r="C36" s="10">
        <v>28.7</v>
      </c>
      <c r="D36" s="10">
        <v>6.9</v>
      </c>
      <c r="E36" s="12">
        <v>41</v>
      </c>
      <c r="F36" s="9">
        <v>4.4</v>
      </c>
      <c r="G36" s="10">
        <v>70</v>
      </c>
      <c r="H36" s="10">
        <v>11.36</v>
      </c>
      <c r="I36" s="4">
        <v>0</v>
      </c>
      <c r="J36" s="10">
        <v>0.2</v>
      </c>
      <c r="K36" s="10">
        <v>1</v>
      </c>
      <c r="L36" s="27">
        <v>0</v>
      </c>
      <c r="M36" s="5">
        <v>0</v>
      </c>
    </row>
    <row r="37" spans="1:13" ht="12.75">
      <c r="A37" s="3" t="s">
        <v>90</v>
      </c>
      <c r="B37" s="2" t="s">
        <v>54</v>
      </c>
      <c r="C37" s="10">
        <v>29.1</v>
      </c>
      <c r="D37" s="10">
        <v>7.2</v>
      </c>
      <c r="E37" s="12">
        <v>37</v>
      </c>
      <c r="F37" s="9">
        <v>6.4</v>
      </c>
      <c r="G37" s="10">
        <v>20</v>
      </c>
      <c r="H37" s="10">
        <v>9.9</v>
      </c>
      <c r="I37" s="4">
        <v>0</v>
      </c>
      <c r="J37" s="31">
        <v>0</v>
      </c>
      <c r="K37" s="10">
        <v>1</v>
      </c>
      <c r="L37" s="27">
        <v>0</v>
      </c>
      <c r="M37" s="5">
        <v>28</v>
      </c>
    </row>
    <row r="38" spans="1:13" ht="12.75">
      <c r="A38" s="3" t="s">
        <v>91</v>
      </c>
      <c r="B38" s="2" t="s">
        <v>55</v>
      </c>
      <c r="C38" s="10">
        <v>26.8</v>
      </c>
      <c r="D38" s="10">
        <v>7.2</v>
      </c>
      <c r="E38" s="12">
        <v>169</v>
      </c>
      <c r="F38" s="10">
        <v>6</v>
      </c>
      <c r="G38" s="10">
        <v>98</v>
      </c>
      <c r="H38" s="10">
        <v>8.52</v>
      </c>
      <c r="I38" s="8">
        <v>0.149</v>
      </c>
      <c r="J38" s="9" t="s">
        <v>215</v>
      </c>
      <c r="K38" s="10">
        <v>3</v>
      </c>
      <c r="L38" s="27">
        <v>0</v>
      </c>
      <c r="M38" s="7" t="s">
        <v>7</v>
      </c>
    </row>
    <row r="39" spans="1:13" ht="12.75">
      <c r="A39" s="3" t="s">
        <v>92</v>
      </c>
      <c r="B39" s="2" t="s">
        <v>43</v>
      </c>
      <c r="C39" s="10">
        <v>26.6</v>
      </c>
      <c r="D39" s="10">
        <v>7.1</v>
      </c>
      <c r="E39" s="12">
        <v>31</v>
      </c>
      <c r="F39" s="10">
        <v>10</v>
      </c>
      <c r="G39" s="10">
        <v>24</v>
      </c>
      <c r="H39" s="10">
        <v>9.94</v>
      </c>
      <c r="I39" s="4">
        <v>0</v>
      </c>
      <c r="J39" s="31">
        <v>0</v>
      </c>
      <c r="K39" s="10">
        <v>0</v>
      </c>
      <c r="L39" s="27">
        <v>0</v>
      </c>
      <c r="M39" s="7">
        <v>0</v>
      </c>
    </row>
    <row r="40" spans="1:13" ht="12.75">
      <c r="A40" s="3" t="s">
        <v>93</v>
      </c>
      <c r="B40" s="2" t="s">
        <v>101</v>
      </c>
      <c r="C40" s="10">
        <v>24.6</v>
      </c>
      <c r="D40" s="10">
        <v>7.2</v>
      </c>
      <c r="E40" s="12">
        <v>35</v>
      </c>
      <c r="F40" s="10">
        <v>2.8</v>
      </c>
      <c r="G40" s="10">
        <v>18</v>
      </c>
      <c r="H40" s="10">
        <v>12.78</v>
      </c>
      <c r="I40" s="4">
        <v>0</v>
      </c>
      <c r="J40" s="31">
        <v>0</v>
      </c>
      <c r="K40" s="10">
        <v>0</v>
      </c>
      <c r="L40" s="27">
        <v>0</v>
      </c>
      <c r="M40" s="5" t="s">
        <v>7</v>
      </c>
    </row>
    <row r="41" spans="1:13" ht="12.75">
      <c r="A41" s="3" t="s">
        <v>94</v>
      </c>
      <c r="B41" s="2" t="s">
        <v>102</v>
      </c>
      <c r="C41" s="10">
        <v>27.1</v>
      </c>
      <c r="D41" s="10">
        <v>7.7</v>
      </c>
      <c r="E41" s="12">
        <v>100</v>
      </c>
      <c r="F41" s="9">
        <v>0</v>
      </c>
      <c r="G41" s="10">
        <v>50</v>
      </c>
      <c r="H41" s="10">
        <v>7.1</v>
      </c>
      <c r="I41" s="6">
        <v>0.149</v>
      </c>
      <c r="J41" s="31">
        <v>0</v>
      </c>
      <c r="K41" s="10">
        <v>1.5</v>
      </c>
      <c r="L41" s="27">
        <v>0</v>
      </c>
      <c r="M41" s="5">
        <v>33</v>
      </c>
    </row>
    <row r="42" spans="1:13" ht="12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2.75">
      <c r="A44" s="40" t="s">
        <v>219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</sheetData>
  <sheetProtection/>
  <mergeCells count="4">
    <mergeCell ref="A1:M1"/>
    <mergeCell ref="A42:M42"/>
    <mergeCell ref="A2:M2"/>
    <mergeCell ref="A44:M44"/>
  </mergeCells>
  <printOptions/>
  <pageMargins left="1.42" right="0.75" top="0.87" bottom="1" header="0.5" footer="0.5"/>
  <pageSetup fitToHeight="1" fitToWidth="1" horizontalDpi="300" verticalDpi="3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C22">
      <selection activeCell="G45" sqref="G45"/>
    </sheetView>
  </sheetViews>
  <sheetFormatPr defaultColWidth="9.140625" defaultRowHeight="12.75"/>
  <cols>
    <col min="1" max="1" width="6.57421875" style="0" customWidth="1"/>
    <col min="2" max="2" width="14.7109375" style="0" bestFit="1" customWidth="1"/>
    <col min="3" max="3" width="12.7109375" style="0" customWidth="1"/>
    <col min="4" max="4" width="5.57421875" style="0" customWidth="1"/>
    <col min="5" max="5" width="14.140625" style="0" customWidth="1"/>
    <col min="6" max="6" width="14.00390625" style="0" customWidth="1"/>
    <col min="7" max="7" width="15.140625" style="0" customWidth="1"/>
    <col min="8" max="8" width="14.57421875" style="0" customWidth="1"/>
    <col min="9" max="9" width="10.28125" style="0" customWidth="1"/>
    <col min="10" max="10" width="15.57421875" style="0" customWidth="1"/>
    <col min="11" max="11" width="12.7109375" style="0" customWidth="1"/>
    <col min="12" max="12" width="13.57421875" style="0" customWidth="1"/>
    <col min="13" max="13" width="14.28125" style="0" customWidth="1"/>
  </cols>
  <sheetData>
    <row r="1" spans="1:13" ht="28.5" customHeight="1">
      <c r="A1" s="48" t="s">
        <v>214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7.25">
      <c r="A2" s="45" t="s">
        <v>158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30" customFormat="1" ht="25.5" customHeight="1">
      <c r="A3" s="29" t="s">
        <v>103</v>
      </c>
      <c r="B3" s="29" t="s">
        <v>2</v>
      </c>
      <c r="C3" s="29" t="s">
        <v>205</v>
      </c>
      <c r="D3" s="29" t="s">
        <v>3</v>
      </c>
      <c r="E3" s="29" t="s">
        <v>206</v>
      </c>
      <c r="F3" s="29" t="s">
        <v>207</v>
      </c>
      <c r="G3" s="29" t="s">
        <v>208</v>
      </c>
      <c r="H3" s="29" t="s">
        <v>209</v>
      </c>
      <c r="I3" s="29" t="s">
        <v>210</v>
      </c>
      <c r="J3" s="29" t="s">
        <v>211</v>
      </c>
      <c r="K3" s="29" t="s">
        <v>212</v>
      </c>
      <c r="L3" s="29" t="s">
        <v>213</v>
      </c>
      <c r="M3" s="29" t="s">
        <v>4</v>
      </c>
    </row>
    <row r="4" spans="1:13" ht="12.75" customHeight="1">
      <c r="A4" s="1" t="s">
        <v>159</v>
      </c>
      <c r="B4" s="1" t="s">
        <v>96</v>
      </c>
      <c r="C4" s="9">
        <v>27.1</v>
      </c>
      <c r="D4" s="9">
        <v>6.5</v>
      </c>
      <c r="E4" s="11">
        <v>617</v>
      </c>
      <c r="F4" s="9">
        <v>0</v>
      </c>
      <c r="G4" s="9">
        <v>142</v>
      </c>
      <c r="H4" s="26">
        <v>78.1</v>
      </c>
      <c r="I4" s="6">
        <v>0.29</v>
      </c>
      <c r="J4" s="9">
        <v>0.9</v>
      </c>
      <c r="K4" s="9">
        <v>9</v>
      </c>
      <c r="L4" s="26">
        <v>0.0005</v>
      </c>
      <c r="M4" s="5">
        <v>23</v>
      </c>
    </row>
    <row r="5" spans="1:13" ht="12.75">
      <c r="A5" s="1" t="s">
        <v>160</v>
      </c>
      <c r="B5" s="1" t="s">
        <v>148</v>
      </c>
      <c r="C5" s="9">
        <v>27.5</v>
      </c>
      <c r="D5" s="9">
        <v>6.6</v>
      </c>
      <c r="E5" s="11">
        <v>743</v>
      </c>
      <c r="F5" s="9">
        <v>0</v>
      </c>
      <c r="G5" s="9">
        <v>178</v>
      </c>
      <c r="H5" s="26">
        <v>119.2</v>
      </c>
      <c r="I5" s="4">
        <v>0</v>
      </c>
      <c r="J5" s="9">
        <v>1.5</v>
      </c>
      <c r="K5" s="9">
        <v>30</v>
      </c>
      <c r="L5" s="26">
        <v>0.02</v>
      </c>
      <c r="M5" s="5" t="s">
        <v>7</v>
      </c>
    </row>
    <row r="6" spans="1:13" ht="12.75">
      <c r="A6" s="1" t="s">
        <v>161</v>
      </c>
      <c r="B6" s="1" t="s">
        <v>157</v>
      </c>
      <c r="C6" s="9">
        <v>27.2</v>
      </c>
      <c r="D6" s="9">
        <v>6.8</v>
      </c>
      <c r="E6" s="11">
        <v>857</v>
      </c>
      <c r="F6" s="9">
        <v>4.8</v>
      </c>
      <c r="G6" s="9">
        <v>142</v>
      </c>
      <c r="H6" s="26">
        <v>137.7</v>
      </c>
      <c r="I6" s="6">
        <v>0.149</v>
      </c>
      <c r="J6" s="9">
        <v>0.1</v>
      </c>
      <c r="K6" s="9">
        <v>18</v>
      </c>
      <c r="L6" s="26">
        <v>0.02</v>
      </c>
      <c r="M6" s="5" t="s">
        <v>7</v>
      </c>
    </row>
    <row r="7" spans="1:13" ht="12.75">
      <c r="A7" s="1" t="s">
        <v>162</v>
      </c>
      <c r="B7" s="1" t="s">
        <v>157</v>
      </c>
      <c r="C7" s="9">
        <v>27.3</v>
      </c>
      <c r="D7" s="9">
        <v>6.6</v>
      </c>
      <c r="E7" s="11">
        <v>1130</v>
      </c>
      <c r="F7" s="9">
        <v>0</v>
      </c>
      <c r="G7" s="9">
        <v>318</v>
      </c>
      <c r="H7" s="26">
        <v>218.6</v>
      </c>
      <c r="I7" s="4">
        <v>0</v>
      </c>
      <c r="J7" s="9" t="s">
        <v>215</v>
      </c>
      <c r="K7" s="9">
        <v>5</v>
      </c>
      <c r="L7" s="27">
        <v>0</v>
      </c>
      <c r="M7" s="5" t="s">
        <v>7</v>
      </c>
    </row>
    <row r="8" spans="1:13" ht="12.75">
      <c r="A8" s="1" t="s">
        <v>163</v>
      </c>
      <c r="B8" s="1" t="s">
        <v>148</v>
      </c>
      <c r="C8" s="9">
        <v>27</v>
      </c>
      <c r="D8" s="9">
        <v>6.3</v>
      </c>
      <c r="E8" s="11">
        <v>720</v>
      </c>
      <c r="F8" s="9">
        <v>0</v>
      </c>
      <c r="G8" s="9">
        <v>160</v>
      </c>
      <c r="H8" s="26">
        <v>126.3</v>
      </c>
      <c r="I8" s="6">
        <v>0.149</v>
      </c>
      <c r="J8" s="9" t="s">
        <v>215</v>
      </c>
      <c r="K8" s="9">
        <v>29</v>
      </c>
      <c r="L8" s="27">
        <v>0</v>
      </c>
      <c r="M8" s="5" t="s">
        <v>7</v>
      </c>
    </row>
    <row r="9" spans="1:13" ht="12.75">
      <c r="A9" s="1" t="s">
        <v>164</v>
      </c>
      <c r="B9" s="1" t="s">
        <v>102</v>
      </c>
      <c r="C9" s="9">
        <v>26.7</v>
      </c>
      <c r="D9" s="9">
        <v>6.2</v>
      </c>
      <c r="E9" s="11">
        <v>208</v>
      </c>
      <c r="F9" s="9">
        <v>0</v>
      </c>
      <c r="G9" s="9">
        <v>96</v>
      </c>
      <c r="H9" s="26">
        <v>55.38</v>
      </c>
      <c r="I9" s="6">
        <v>1.34</v>
      </c>
      <c r="J9" s="31">
        <v>0</v>
      </c>
      <c r="K9" s="9">
        <v>2</v>
      </c>
      <c r="L9" s="27">
        <v>0</v>
      </c>
      <c r="M9" s="5">
        <v>34</v>
      </c>
    </row>
    <row r="10" spans="1:13" ht="12.75">
      <c r="A10" s="1" t="s">
        <v>165</v>
      </c>
      <c r="B10" s="1" t="s">
        <v>197</v>
      </c>
      <c r="C10" s="9">
        <v>24.6</v>
      </c>
      <c r="D10" s="9">
        <v>6.4</v>
      </c>
      <c r="E10" s="11">
        <v>352</v>
      </c>
      <c r="F10" s="9">
        <v>0</v>
      </c>
      <c r="G10" s="9">
        <v>156</v>
      </c>
      <c r="H10" s="26">
        <v>53.96</v>
      </c>
      <c r="I10" s="6">
        <v>2.7</v>
      </c>
      <c r="J10" s="9">
        <v>0.8</v>
      </c>
      <c r="K10" s="9">
        <v>2</v>
      </c>
      <c r="L10" s="27">
        <v>0</v>
      </c>
      <c r="M10" s="5" t="s">
        <v>7</v>
      </c>
    </row>
    <row r="11" spans="1:13" ht="12.75">
      <c r="A11" s="1" t="s">
        <v>166</v>
      </c>
      <c r="B11" s="1" t="s">
        <v>52</v>
      </c>
      <c r="C11" s="9">
        <v>24.5</v>
      </c>
      <c r="D11" s="9">
        <v>6.7</v>
      </c>
      <c r="E11" s="11">
        <v>305</v>
      </c>
      <c r="F11" s="9">
        <v>29.2</v>
      </c>
      <c r="G11" s="9">
        <v>160</v>
      </c>
      <c r="H11" s="26">
        <v>24.56</v>
      </c>
      <c r="I11" s="6">
        <v>2.6</v>
      </c>
      <c r="J11" s="9">
        <v>2</v>
      </c>
      <c r="K11" s="9">
        <v>2</v>
      </c>
      <c r="L11" s="27">
        <v>0</v>
      </c>
      <c r="M11" s="5" t="s">
        <v>7</v>
      </c>
    </row>
    <row r="12" spans="1:13" ht="12.75">
      <c r="A12" s="1" t="s">
        <v>167</v>
      </c>
      <c r="B12" s="2" t="s">
        <v>149</v>
      </c>
      <c r="C12" s="9">
        <v>28.5</v>
      </c>
      <c r="D12" s="10">
        <v>6.2</v>
      </c>
      <c r="E12" s="12">
        <v>187</v>
      </c>
      <c r="F12" s="10">
        <v>8.8</v>
      </c>
      <c r="G12" s="10">
        <v>78</v>
      </c>
      <c r="H12" s="28">
        <v>26.98</v>
      </c>
      <c r="I12" s="8">
        <v>3.57</v>
      </c>
      <c r="J12" s="10">
        <v>0</v>
      </c>
      <c r="K12" s="10">
        <v>1</v>
      </c>
      <c r="L12" s="27">
        <v>0</v>
      </c>
      <c r="M12" s="7" t="s">
        <v>7</v>
      </c>
    </row>
    <row r="13" spans="1:13" ht="12.75">
      <c r="A13" s="1" t="s">
        <v>168</v>
      </c>
      <c r="B13" s="2" t="s">
        <v>148</v>
      </c>
      <c r="C13" s="9">
        <v>27.7</v>
      </c>
      <c r="D13" s="10">
        <v>7.4</v>
      </c>
      <c r="E13" s="12">
        <v>535</v>
      </c>
      <c r="F13" s="10">
        <v>0.4</v>
      </c>
      <c r="G13" s="10">
        <v>160</v>
      </c>
      <c r="H13" s="28">
        <v>93.72</v>
      </c>
      <c r="I13" s="8">
        <v>0.14</v>
      </c>
      <c r="J13" s="10">
        <v>0</v>
      </c>
      <c r="K13" s="10">
        <v>30</v>
      </c>
      <c r="L13" s="27">
        <v>0</v>
      </c>
      <c r="M13" s="7" t="s">
        <v>7</v>
      </c>
    </row>
    <row r="14" spans="1:13" ht="12.75">
      <c r="A14" s="1" t="s">
        <v>169</v>
      </c>
      <c r="B14" s="2" t="s">
        <v>20</v>
      </c>
      <c r="C14" s="9">
        <v>28.5</v>
      </c>
      <c r="D14" s="10">
        <v>6.6</v>
      </c>
      <c r="E14" s="12">
        <v>372</v>
      </c>
      <c r="F14" s="9">
        <v>0</v>
      </c>
      <c r="G14" s="10">
        <v>180</v>
      </c>
      <c r="H14" s="28">
        <v>29.82</v>
      </c>
      <c r="I14" s="8">
        <v>0.14</v>
      </c>
      <c r="J14" s="10">
        <v>1</v>
      </c>
      <c r="K14" s="10">
        <v>0</v>
      </c>
      <c r="L14" s="27">
        <v>0</v>
      </c>
      <c r="M14" s="7" t="s">
        <v>7</v>
      </c>
    </row>
    <row r="15" spans="1:13" ht="12.75">
      <c r="A15" s="1" t="s">
        <v>170</v>
      </c>
      <c r="B15" s="2" t="s">
        <v>20</v>
      </c>
      <c r="C15" s="10">
        <v>26.7</v>
      </c>
      <c r="D15" s="10">
        <v>6.1</v>
      </c>
      <c r="E15" s="12">
        <v>324</v>
      </c>
      <c r="F15" s="9">
        <v>0</v>
      </c>
      <c r="G15" s="10">
        <v>108</v>
      </c>
      <c r="H15" s="28">
        <v>42.6</v>
      </c>
      <c r="I15" s="8">
        <v>0.29</v>
      </c>
      <c r="J15" s="10">
        <v>0</v>
      </c>
      <c r="K15" s="10">
        <v>8</v>
      </c>
      <c r="L15" s="27">
        <v>0</v>
      </c>
      <c r="M15" s="7" t="s">
        <v>7</v>
      </c>
    </row>
    <row r="16" spans="1:13" ht="12.75">
      <c r="A16" s="1" t="s">
        <v>171</v>
      </c>
      <c r="B16" s="2" t="s">
        <v>150</v>
      </c>
      <c r="C16" s="10">
        <v>29.8</v>
      </c>
      <c r="D16" s="10">
        <v>6.4</v>
      </c>
      <c r="E16" s="12">
        <v>658</v>
      </c>
      <c r="F16" s="9">
        <v>0</v>
      </c>
      <c r="G16" s="10">
        <v>174</v>
      </c>
      <c r="H16" s="26">
        <v>116.4</v>
      </c>
      <c r="I16" s="4">
        <v>0</v>
      </c>
      <c r="J16" s="10">
        <v>1</v>
      </c>
      <c r="K16" s="10">
        <v>7</v>
      </c>
      <c r="L16" s="27">
        <v>0</v>
      </c>
      <c r="M16" s="7" t="s">
        <v>7</v>
      </c>
    </row>
    <row r="17" spans="1:13" ht="12.75">
      <c r="A17" s="1" t="s">
        <v>172</v>
      </c>
      <c r="B17" s="1" t="s">
        <v>151</v>
      </c>
      <c r="C17" s="10">
        <v>19.4</v>
      </c>
      <c r="D17" s="10">
        <v>6.4</v>
      </c>
      <c r="E17" s="12">
        <v>443</v>
      </c>
      <c r="F17" s="10">
        <v>7.6</v>
      </c>
      <c r="G17" s="10">
        <v>200</v>
      </c>
      <c r="H17" s="28">
        <v>56.8</v>
      </c>
      <c r="I17" s="8">
        <v>0.298</v>
      </c>
      <c r="J17" s="10">
        <v>0</v>
      </c>
      <c r="K17" s="10">
        <v>3</v>
      </c>
      <c r="L17" s="27">
        <v>0</v>
      </c>
      <c r="M17" s="7">
        <v>2</v>
      </c>
    </row>
    <row r="18" spans="1:13" ht="12.75">
      <c r="A18" s="1" t="s">
        <v>173</v>
      </c>
      <c r="B18" s="1" t="s">
        <v>198</v>
      </c>
      <c r="C18" s="10">
        <v>27</v>
      </c>
      <c r="D18" s="10">
        <v>6.2</v>
      </c>
      <c r="E18" s="12">
        <v>189</v>
      </c>
      <c r="F18" s="10">
        <v>0</v>
      </c>
      <c r="G18" s="10">
        <v>70</v>
      </c>
      <c r="H18" s="28">
        <v>28.4</v>
      </c>
      <c r="I18" s="8">
        <v>0.89</v>
      </c>
      <c r="J18" s="10">
        <v>0.2</v>
      </c>
      <c r="K18" s="10">
        <v>3</v>
      </c>
      <c r="L18" s="27">
        <v>0</v>
      </c>
      <c r="M18" s="7" t="s">
        <v>7</v>
      </c>
    </row>
    <row r="19" spans="1:13" ht="12.75">
      <c r="A19" s="1" t="s">
        <v>174</v>
      </c>
      <c r="B19" s="1" t="s">
        <v>199</v>
      </c>
      <c r="C19" s="10">
        <v>26.8</v>
      </c>
      <c r="D19" s="10">
        <v>7.5</v>
      </c>
      <c r="E19" s="12">
        <v>288</v>
      </c>
      <c r="F19" s="10">
        <v>0</v>
      </c>
      <c r="G19" s="10">
        <v>140</v>
      </c>
      <c r="H19" s="28">
        <v>17.04</v>
      </c>
      <c r="I19" s="4">
        <v>0</v>
      </c>
      <c r="J19" s="10">
        <v>0</v>
      </c>
      <c r="K19" s="10">
        <v>2</v>
      </c>
      <c r="L19" s="27">
        <v>0</v>
      </c>
      <c r="M19" s="7" t="s">
        <v>7</v>
      </c>
    </row>
    <row r="20" spans="1:13" ht="12.75">
      <c r="A20" s="1" t="s">
        <v>175</v>
      </c>
      <c r="B20" s="1" t="s">
        <v>51</v>
      </c>
      <c r="C20" s="10">
        <v>28.8</v>
      </c>
      <c r="D20" s="10">
        <v>7.1</v>
      </c>
      <c r="E20" s="12">
        <v>201</v>
      </c>
      <c r="F20" s="10">
        <v>3.2</v>
      </c>
      <c r="G20" s="10">
        <v>120</v>
      </c>
      <c r="H20" s="28">
        <v>12.78</v>
      </c>
      <c r="I20" s="8">
        <v>0.44</v>
      </c>
      <c r="J20" s="10">
        <v>0</v>
      </c>
      <c r="K20" s="10">
        <v>8</v>
      </c>
      <c r="L20" s="27">
        <v>0</v>
      </c>
      <c r="M20" s="7" t="s">
        <v>7</v>
      </c>
    </row>
    <row r="21" spans="1:13" ht="12.75">
      <c r="A21" s="1" t="s">
        <v>176</v>
      </c>
      <c r="B21" s="1" t="s">
        <v>152</v>
      </c>
      <c r="C21" s="10">
        <v>24.5</v>
      </c>
      <c r="D21" s="10">
        <v>6.2</v>
      </c>
      <c r="E21" s="12">
        <v>266</v>
      </c>
      <c r="F21" s="10">
        <v>10.4</v>
      </c>
      <c r="G21" s="10">
        <v>64</v>
      </c>
      <c r="H21" s="28">
        <v>76.68</v>
      </c>
      <c r="I21" s="8">
        <v>3.42</v>
      </c>
      <c r="J21" s="10">
        <v>1</v>
      </c>
      <c r="K21" s="10">
        <v>0</v>
      </c>
      <c r="L21" s="28">
        <v>0.025</v>
      </c>
      <c r="M21" s="7" t="s">
        <v>7</v>
      </c>
    </row>
    <row r="22" spans="1:13" ht="12.75">
      <c r="A22" s="1" t="s">
        <v>177</v>
      </c>
      <c r="B22" s="1" t="s">
        <v>157</v>
      </c>
      <c r="C22" s="10">
        <v>24.7</v>
      </c>
      <c r="D22" s="10">
        <v>6.6</v>
      </c>
      <c r="E22" s="12">
        <v>783</v>
      </c>
      <c r="F22" s="10">
        <v>1.2</v>
      </c>
      <c r="G22" s="10">
        <v>200</v>
      </c>
      <c r="H22" s="28">
        <v>157.68</v>
      </c>
      <c r="I22" s="8">
        <v>0.29</v>
      </c>
      <c r="J22" s="9">
        <v>3</v>
      </c>
      <c r="K22" s="10">
        <v>8</v>
      </c>
      <c r="L22" s="28">
        <v>0.02</v>
      </c>
      <c r="M22" s="7">
        <v>39</v>
      </c>
    </row>
    <row r="23" spans="1:13" ht="12.75">
      <c r="A23" s="1" t="s">
        <v>178</v>
      </c>
      <c r="B23" s="1" t="s">
        <v>151</v>
      </c>
      <c r="C23" s="10">
        <v>28.2</v>
      </c>
      <c r="D23" s="10">
        <v>6.8</v>
      </c>
      <c r="E23" s="12">
        <v>272</v>
      </c>
      <c r="F23" s="9">
        <v>0</v>
      </c>
      <c r="G23" s="10">
        <v>148</v>
      </c>
      <c r="H23" s="28">
        <v>19.88</v>
      </c>
      <c r="I23" s="8">
        <v>0</v>
      </c>
      <c r="J23" s="10">
        <v>0</v>
      </c>
      <c r="K23" s="9">
        <v>2</v>
      </c>
      <c r="L23" s="27">
        <v>0</v>
      </c>
      <c r="M23" s="7" t="s">
        <v>7</v>
      </c>
    </row>
    <row r="24" spans="1:13" ht="12.75">
      <c r="A24" s="1" t="s">
        <v>179</v>
      </c>
      <c r="B24" s="1" t="s">
        <v>200</v>
      </c>
      <c r="C24" s="10">
        <v>27.1</v>
      </c>
      <c r="D24" s="10">
        <v>6.8</v>
      </c>
      <c r="E24" s="12">
        <v>391</v>
      </c>
      <c r="F24" s="9">
        <v>0</v>
      </c>
      <c r="G24" s="10">
        <v>124</v>
      </c>
      <c r="H24" s="28">
        <v>61.06</v>
      </c>
      <c r="I24" s="8">
        <v>0.29</v>
      </c>
      <c r="J24" s="10">
        <v>0</v>
      </c>
      <c r="K24" s="10">
        <v>15</v>
      </c>
      <c r="L24" s="27">
        <v>0</v>
      </c>
      <c r="M24" s="7">
        <v>0</v>
      </c>
    </row>
    <row r="25" spans="1:13" ht="12.75">
      <c r="A25" s="1" t="s">
        <v>180</v>
      </c>
      <c r="B25" s="1" t="s">
        <v>99</v>
      </c>
      <c r="C25" s="10">
        <v>27</v>
      </c>
      <c r="D25" s="10">
        <v>6.7</v>
      </c>
      <c r="E25" s="12">
        <v>364</v>
      </c>
      <c r="F25" s="9">
        <v>0</v>
      </c>
      <c r="G25" s="10">
        <v>202</v>
      </c>
      <c r="H25" s="28">
        <v>51.64</v>
      </c>
      <c r="I25" s="8">
        <v>2.08</v>
      </c>
      <c r="J25" s="10">
        <v>1</v>
      </c>
      <c r="K25" s="10">
        <v>0</v>
      </c>
      <c r="L25" s="27">
        <v>0</v>
      </c>
      <c r="M25" s="7">
        <v>5</v>
      </c>
    </row>
    <row r="26" spans="1:13" ht="12.75">
      <c r="A26" s="1" t="s">
        <v>181</v>
      </c>
      <c r="B26" s="1" t="s">
        <v>157</v>
      </c>
      <c r="C26" s="10">
        <v>27</v>
      </c>
      <c r="D26" s="10">
        <v>6.8</v>
      </c>
      <c r="E26" s="12">
        <v>800</v>
      </c>
      <c r="F26" s="10">
        <v>0.4</v>
      </c>
      <c r="G26" s="10">
        <v>194</v>
      </c>
      <c r="H26" s="28">
        <v>160.3</v>
      </c>
      <c r="I26" s="8">
        <v>0.149</v>
      </c>
      <c r="J26" s="10">
        <v>1</v>
      </c>
      <c r="K26" s="10">
        <v>12</v>
      </c>
      <c r="L26" s="27">
        <v>0</v>
      </c>
      <c r="M26" s="5" t="s">
        <v>7</v>
      </c>
    </row>
    <row r="27" spans="1:13" ht="12.75">
      <c r="A27" s="1" t="s">
        <v>182</v>
      </c>
      <c r="B27" s="1" t="s">
        <v>157</v>
      </c>
      <c r="C27" s="10">
        <v>27</v>
      </c>
      <c r="D27" s="10">
        <v>6.9</v>
      </c>
      <c r="E27" s="12">
        <v>779</v>
      </c>
      <c r="F27" s="10">
        <v>26.4</v>
      </c>
      <c r="G27" s="10">
        <v>182</v>
      </c>
      <c r="H27" s="28">
        <v>117.86</v>
      </c>
      <c r="I27" s="8">
        <v>3.57</v>
      </c>
      <c r="J27" s="10">
        <v>0.1</v>
      </c>
      <c r="K27" s="10">
        <v>15</v>
      </c>
      <c r="L27" s="27">
        <v>0</v>
      </c>
      <c r="M27" s="5" t="s">
        <v>7</v>
      </c>
    </row>
    <row r="28" spans="1:13" ht="12.75">
      <c r="A28" s="1" t="s">
        <v>183</v>
      </c>
      <c r="B28" s="1" t="s">
        <v>99</v>
      </c>
      <c r="C28" s="10">
        <v>24.6</v>
      </c>
      <c r="D28" s="10">
        <v>6.7</v>
      </c>
      <c r="E28" s="12">
        <v>470</v>
      </c>
      <c r="F28" s="10">
        <v>5.2</v>
      </c>
      <c r="G28" s="10">
        <v>220</v>
      </c>
      <c r="H28" s="28">
        <v>80.9</v>
      </c>
      <c r="I28" s="8">
        <v>0.596</v>
      </c>
      <c r="J28" s="9" t="s">
        <v>215</v>
      </c>
      <c r="K28" s="9">
        <v>0</v>
      </c>
      <c r="L28" s="27">
        <v>0</v>
      </c>
      <c r="M28" s="7" t="s">
        <v>7</v>
      </c>
    </row>
    <row r="29" spans="1:13" ht="12.75">
      <c r="A29" s="1" t="s">
        <v>184</v>
      </c>
      <c r="B29" s="1" t="s">
        <v>99</v>
      </c>
      <c r="C29" s="10">
        <v>24.9</v>
      </c>
      <c r="D29" s="10">
        <v>6.9</v>
      </c>
      <c r="E29" s="12">
        <v>335</v>
      </c>
      <c r="F29" s="10">
        <v>13.6</v>
      </c>
      <c r="G29" s="10">
        <v>212</v>
      </c>
      <c r="H29" s="28">
        <v>53.96</v>
      </c>
      <c r="I29" s="8">
        <v>0.149</v>
      </c>
      <c r="J29" s="10">
        <v>1</v>
      </c>
      <c r="K29" s="9">
        <v>0</v>
      </c>
      <c r="L29" s="27">
        <v>0</v>
      </c>
      <c r="M29" s="7">
        <v>10</v>
      </c>
    </row>
    <row r="30" spans="1:13" ht="12.75">
      <c r="A30" s="1" t="s">
        <v>185</v>
      </c>
      <c r="B30" s="1" t="s">
        <v>45</v>
      </c>
      <c r="C30" s="10">
        <v>26.9</v>
      </c>
      <c r="D30" s="10">
        <v>6.6</v>
      </c>
      <c r="E30" s="12">
        <v>456</v>
      </c>
      <c r="F30" s="10">
        <v>34.8</v>
      </c>
      <c r="G30" s="10">
        <v>88</v>
      </c>
      <c r="H30" s="28">
        <v>92.38</v>
      </c>
      <c r="I30" s="8">
        <v>3.874</v>
      </c>
      <c r="J30" s="10">
        <v>1</v>
      </c>
      <c r="K30" s="10">
        <v>0</v>
      </c>
      <c r="L30" s="27">
        <v>0</v>
      </c>
      <c r="M30" s="7" t="s">
        <v>7</v>
      </c>
    </row>
    <row r="31" spans="1:13" ht="12.75">
      <c r="A31" s="1" t="s">
        <v>186</v>
      </c>
      <c r="B31" s="1" t="s">
        <v>202</v>
      </c>
      <c r="C31" s="10">
        <v>26.5</v>
      </c>
      <c r="D31" s="10">
        <v>7</v>
      </c>
      <c r="E31" s="12">
        <v>763</v>
      </c>
      <c r="F31" s="9">
        <v>0</v>
      </c>
      <c r="G31" s="10">
        <v>160</v>
      </c>
      <c r="H31" s="26">
        <f>11.2*14.2</f>
        <v>159.04</v>
      </c>
      <c r="I31" s="8">
        <v>0.149</v>
      </c>
      <c r="J31" s="9" t="s">
        <v>215</v>
      </c>
      <c r="K31" s="10">
        <v>0</v>
      </c>
      <c r="L31" s="28">
        <v>0.01</v>
      </c>
      <c r="M31" s="7">
        <v>166</v>
      </c>
    </row>
    <row r="32" spans="1:13" ht="12.75">
      <c r="A32" s="1" t="s">
        <v>187</v>
      </c>
      <c r="B32" s="1" t="s">
        <v>202</v>
      </c>
      <c r="C32" s="10">
        <v>26.3</v>
      </c>
      <c r="D32" s="10">
        <v>6.6</v>
      </c>
      <c r="E32" s="12">
        <v>472</v>
      </c>
      <c r="F32" s="10">
        <v>30.8</v>
      </c>
      <c r="G32" s="9">
        <f>5.5*20</f>
        <v>110</v>
      </c>
      <c r="H32" s="26">
        <f>6.7*14.2</f>
        <v>95.14</v>
      </c>
      <c r="I32" s="6">
        <f>0.23*14.9</f>
        <v>3.427</v>
      </c>
      <c r="J32" s="9" t="s">
        <v>215</v>
      </c>
      <c r="K32" s="10">
        <v>0</v>
      </c>
      <c r="L32" s="27">
        <v>0</v>
      </c>
      <c r="M32" s="5">
        <v>29</v>
      </c>
    </row>
    <row r="33" spans="1:13" ht="12.75">
      <c r="A33" s="1" t="s">
        <v>188</v>
      </c>
      <c r="B33" s="1" t="s">
        <v>45</v>
      </c>
      <c r="C33" s="10">
        <v>26.7</v>
      </c>
      <c r="D33" s="10">
        <v>7</v>
      </c>
      <c r="E33" s="12">
        <v>690</v>
      </c>
      <c r="F33" s="10">
        <v>30</v>
      </c>
      <c r="G33" s="9">
        <f>6.9*20</f>
        <v>138</v>
      </c>
      <c r="H33" s="26">
        <f>8.5*14.2</f>
        <v>120.69999999999999</v>
      </c>
      <c r="I33" s="6">
        <f>0.23*14.9</f>
        <v>3.427</v>
      </c>
      <c r="J33" s="9">
        <v>2.5</v>
      </c>
      <c r="K33" s="10">
        <v>0</v>
      </c>
      <c r="L33" s="27">
        <v>0</v>
      </c>
      <c r="M33" s="5" t="s">
        <v>7</v>
      </c>
    </row>
    <row r="34" spans="1:13" ht="12.75">
      <c r="A34" s="1" t="s">
        <v>189</v>
      </c>
      <c r="B34" s="1" t="s">
        <v>153</v>
      </c>
      <c r="C34" s="10">
        <v>27.1</v>
      </c>
      <c r="D34" s="10">
        <v>8</v>
      </c>
      <c r="E34" s="12">
        <v>521</v>
      </c>
      <c r="F34" s="9">
        <v>0</v>
      </c>
      <c r="G34" s="9">
        <f>12.5*20</f>
        <v>250</v>
      </c>
      <c r="H34" s="26">
        <f>1.1*14.2</f>
        <v>15.620000000000001</v>
      </c>
      <c r="I34" s="8">
        <v>0.149</v>
      </c>
      <c r="J34" s="9" t="s">
        <v>215</v>
      </c>
      <c r="K34" s="10">
        <v>20</v>
      </c>
      <c r="L34" s="26">
        <v>0.1</v>
      </c>
      <c r="M34" s="5" t="s">
        <v>7</v>
      </c>
    </row>
    <row r="35" spans="1:13" ht="12.75">
      <c r="A35" s="1" t="s">
        <v>190</v>
      </c>
      <c r="B35" s="2" t="s">
        <v>47</v>
      </c>
      <c r="C35" s="10">
        <v>26.9</v>
      </c>
      <c r="D35" s="10">
        <v>6.5</v>
      </c>
      <c r="E35" s="12">
        <v>560</v>
      </c>
      <c r="F35" s="9">
        <v>0</v>
      </c>
      <c r="G35" s="9">
        <v>194</v>
      </c>
      <c r="H35" s="26">
        <v>112.18</v>
      </c>
      <c r="I35" s="8">
        <v>0.149</v>
      </c>
      <c r="J35" s="9">
        <v>1</v>
      </c>
      <c r="K35" s="10">
        <v>30</v>
      </c>
      <c r="L35" s="27">
        <v>0</v>
      </c>
      <c r="M35" s="5" t="s">
        <v>7</v>
      </c>
    </row>
    <row r="36" spans="1:13" ht="12.75">
      <c r="A36" s="1" t="s">
        <v>191</v>
      </c>
      <c r="B36" s="2" t="s">
        <v>99</v>
      </c>
      <c r="C36" s="10">
        <v>28</v>
      </c>
      <c r="D36" s="10">
        <v>6.6</v>
      </c>
      <c r="E36" s="12">
        <v>273</v>
      </c>
      <c r="F36" s="10">
        <v>12</v>
      </c>
      <c r="G36" s="10">
        <v>192</v>
      </c>
      <c r="H36" s="28">
        <v>71</v>
      </c>
      <c r="I36" s="8">
        <v>3.42</v>
      </c>
      <c r="J36" s="10">
        <v>2</v>
      </c>
      <c r="K36" s="10">
        <v>0</v>
      </c>
      <c r="L36" s="27">
        <v>0</v>
      </c>
      <c r="M36" s="7">
        <v>112</v>
      </c>
    </row>
    <row r="37" spans="1:13" ht="12.75">
      <c r="A37" s="1" t="s">
        <v>192</v>
      </c>
      <c r="B37" s="2" t="s">
        <v>154</v>
      </c>
      <c r="C37" s="10">
        <v>26.5</v>
      </c>
      <c r="D37" s="10">
        <v>7.5</v>
      </c>
      <c r="E37" s="12">
        <v>306</v>
      </c>
      <c r="F37" s="10">
        <v>4.8</v>
      </c>
      <c r="G37" s="10">
        <v>212</v>
      </c>
      <c r="H37" s="28">
        <v>14.2</v>
      </c>
      <c r="I37" s="8">
        <v>0.4</v>
      </c>
      <c r="J37" s="9" t="s">
        <v>215</v>
      </c>
      <c r="K37" s="9" t="s">
        <v>216</v>
      </c>
      <c r="L37" s="27">
        <v>0</v>
      </c>
      <c r="M37" s="5" t="s">
        <v>7</v>
      </c>
    </row>
    <row r="38" spans="1:13" ht="12.75">
      <c r="A38" s="1" t="s">
        <v>193</v>
      </c>
      <c r="B38" s="2" t="s">
        <v>155</v>
      </c>
      <c r="C38" s="10">
        <v>30.1</v>
      </c>
      <c r="D38" s="10">
        <v>6.4</v>
      </c>
      <c r="E38" s="12">
        <v>414</v>
      </c>
      <c r="F38" s="10">
        <v>3.8</v>
      </c>
      <c r="G38" s="10">
        <v>112</v>
      </c>
      <c r="H38" s="28">
        <v>66.7</v>
      </c>
      <c r="I38" s="8">
        <v>3.12</v>
      </c>
      <c r="J38" s="10">
        <v>1</v>
      </c>
      <c r="K38" s="10">
        <v>0</v>
      </c>
      <c r="L38" s="27">
        <v>0</v>
      </c>
      <c r="M38" s="7">
        <v>27</v>
      </c>
    </row>
    <row r="39" spans="1:13" ht="12.75">
      <c r="A39" s="1" t="s">
        <v>194</v>
      </c>
      <c r="B39" s="2" t="s">
        <v>156</v>
      </c>
      <c r="C39" s="10">
        <v>18</v>
      </c>
      <c r="D39" s="10">
        <v>6.8</v>
      </c>
      <c r="E39" s="12">
        <v>239</v>
      </c>
      <c r="F39" s="10">
        <v>770</v>
      </c>
      <c r="G39" s="10">
        <v>200</v>
      </c>
      <c r="H39" s="28">
        <v>71</v>
      </c>
      <c r="I39" s="8">
        <v>3.4</v>
      </c>
      <c r="J39" s="10">
        <v>0.5</v>
      </c>
      <c r="K39" s="10">
        <v>0</v>
      </c>
      <c r="L39" s="27">
        <v>0</v>
      </c>
      <c r="M39" s="7">
        <v>7</v>
      </c>
    </row>
    <row r="40" spans="1:13" ht="12.75">
      <c r="A40" s="1" t="s">
        <v>195</v>
      </c>
      <c r="B40" s="2" t="s">
        <v>157</v>
      </c>
      <c r="C40" s="10">
        <v>26.3</v>
      </c>
      <c r="D40" s="10">
        <v>6.8</v>
      </c>
      <c r="E40" s="12">
        <v>725</v>
      </c>
      <c r="F40" s="10">
        <v>36</v>
      </c>
      <c r="G40" s="10">
        <v>176</v>
      </c>
      <c r="H40" s="28">
        <v>17.04</v>
      </c>
      <c r="I40" s="8">
        <v>2.68</v>
      </c>
      <c r="J40" s="9" t="s">
        <v>215</v>
      </c>
      <c r="K40" s="10">
        <v>1</v>
      </c>
      <c r="L40" s="28">
        <v>0.01</v>
      </c>
      <c r="M40" s="5" t="s">
        <v>7</v>
      </c>
    </row>
    <row r="41" spans="1:13" ht="12.75">
      <c r="A41" s="1" t="s">
        <v>196</v>
      </c>
      <c r="B41" s="2" t="s">
        <v>201</v>
      </c>
      <c r="C41" s="10">
        <v>28.4</v>
      </c>
      <c r="D41" s="10">
        <v>7</v>
      </c>
      <c r="E41" s="12">
        <v>339</v>
      </c>
      <c r="F41" s="9">
        <v>0</v>
      </c>
      <c r="G41" s="10">
        <v>144</v>
      </c>
      <c r="H41" s="28">
        <v>36.9</v>
      </c>
      <c r="I41" s="4">
        <v>0</v>
      </c>
      <c r="J41" s="31">
        <v>0</v>
      </c>
      <c r="K41" s="10">
        <v>4</v>
      </c>
      <c r="L41" s="27">
        <v>0</v>
      </c>
      <c r="M41" s="5">
        <v>165</v>
      </c>
    </row>
    <row r="44" spans="4:13" ht="12.75">
      <c r="D44" s="40"/>
      <c r="E44" s="41"/>
      <c r="F44" s="41"/>
      <c r="G44" s="41"/>
      <c r="H44" s="41"/>
      <c r="I44" s="41"/>
      <c r="J44" s="41"/>
      <c r="K44" s="41"/>
      <c r="L44" s="41"/>
      <c r="M44" s="41"/>
    </row>
    <row r="45" ht="12.75">
      <c r="G45" s="37" t="s">
        <v>220</v>
      </c>
    </row>
  </sheetData>
  <sheetProtection/>
  <mergeCells count="3">
    <mergeCell ref="A2:M2"/>
    <mergeCell ref="A1:M1"/>
    <mergeCell ref="D44:M44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Ps_uSER</dc:creator>
  <cp:keywords/>
  <dc:description/>
  <cp:lastModifiedBy>tucl6</cp:lastModifiedBy>
  <cp:lastPrinted>2007-04-03T10:51:12Z</cp:lastPrinted>
  <dcterms:created xsi:type="dcterms:W3CDTF">2007-03-19T07:30:38Z</dcterms:created>
  <dcterms:modified xsi:type="dcterms:W3CDTF">2022-02-03T05:41:57Z</dcterms:modified>
  <cp:category/>
  <cp:version/>
  <cp:contentType/>
  <cp:contentStatus/>
</cp:coreProperties>
</file>